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80" windowWidth="19440" windowHeight="9345" tabRatio="761" firstSheet="23" activeTab="28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 - Bhiwandi " sheetId="30" r:id="rId25"/>
    <sheet name="Stock Point- Nagpur" sheetId="24" r:id="rId26"/>
    <sheet name="Nashik Warehouse" sheetId="25" r:id="rId27"/>
    <sheet name="Kolkatta Warehouse" sheetId="26" r:id="rId28"/>
    <sheet name="Chennai Warehouse" sheetId="27" r:id="rId29"/>
    <sheet name="SWEEP" sheetId="28" r:id="rId30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8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7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6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5">'Stock Point- Nagpur'!$A$1:$H$92</definedName>
    <definedName name="_xlnm.Print_Area" localSheetId="23">'Stock Point -Silvassa'!$A$1:$G$92</definedName>
    <definedName name="_xlnm.Print_Area" localSheetId="29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24519"/>
</workbook>
</file>

<file path=xl/calcChain.xml><?xml version="1.0" encoding="utf-8"?>
<calcChain xmlns="http://schemas.openxmlformats.org/spreadsheetml/2006/main">
  <c r="E25" i="30"/>
  <c r="F25" s="1"/>
  <c r="E21"/>
  <c r="F21" s="1"/>
  <c r="E78" l="1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4"/>
  <c r="F64" s="1"/>
  <c r="E63"/>
  <c r="F63" s="1"/>
  <c r="E62"/>
  <c r="F62" s="1"/>
  <c r="E61"/>
  <c r="F61" s="1"/>
  <c r="F60"/>
  <c r="E60"/>
  <c r="E59"/>
  <c r="F59" s="1"/>
  <c r="E58"/>
  <c r="F58" s="1"/>
  <c r="E57"/>
  <c r="F57" s="1"/>
  <c r="E55"/>
  <c r="F55" s="1"/>
  <c r="E53"/>
  <c r="F53" s="1"/>
  <c r="E52"/>
  <c r="F52" s="1"/>
  <c r="E51"/>
  <c r="F51" s="1"/>
  <c r="E50"/>
  <c r="F50" s="1"/>
  <c r="E49"/>
  <c r="F49" s="1"/>
  <c r="E47"/>
  <c r="F47" s="1"/>
  <c r="E45"/>
  <c r="F45" s="1"/>
  <c r="E44"/>
  <c r="F44" s="1"/>
  <c r="E43"/>
  <c r="F43" s="1"/>
  <c r="F41"/>
  <c r="E41"/>
  <c r="E40"/>
  <c r="F40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20"/>
  <c r="F20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F11" i="13"/>
  <c r="E16" i="27"/>
  <c r="G16" s="1"/>
  <c r="G17" i="26"/>
  <c r="E15" i="25"/>
  <c r="G15" s="1"/>
  <c r="E15" i="24"/>
  <c r="F15" s="1"/>
  <c r="E15" i="23"/>
  <c r="F15" s="1"/>
  <c r="E15" i="22"/>
  <c r="F15" s="1"/>
  <c r="F15" i="21"/>
  <c r="H15" s="1"/>
  <c r="I15" s="1"/>
  <c r="F15" i="16"/>
  <c r="H15" s="1"/>
  <c r="F15" i="15"/>
  <c r="H15" s="1"/>
  <c r="I15" s="1"/>
  <c r="F15" i="14"/>
  <c r="H15" s="1"/>
  <c r="F15" i="13"/>
  <c r="F15" i="12"/>
  <c r="H15" s="1"/>
  <c r="F15" i="11"/>
  <c r="F14" i="10"/>
  <c r="F15" i="9"/>
  <c r="H15" s="1"/>
  <c r="F15" i="8"/>
  <c r="H15" s="1"/>
  <c r="I15" s="1"/>
  <c r="F15" i="7"/>
  <c r="H15" s="1"/>
  <c r="I15" s="1"/>
  <c r="F15" i="6"/>
  <c r="H15" s="1"/>
  <c r="F14" i="4"/>
  <c r="H14" s="1"/>
  <c r="I14" s="1"/>
  <c r="F15" i="3"/>
  <c r="H15" s="1"/>
  <c r="F15" i="2"/>
  <c r="H15" s="1"/>
  <c r="F14" i="1"/>
  <c r="H14" s="1"/>
  <c r="H11" i="13" l="1"/>
  <c r="I11" s="1"/>
  <c r="I15" i="9"/>
  <c r="H15" i="13"/>
  <c r="I15" s="1"/>
  <c r="I15" i="16"/>
  <c r="I15" i="14"/>
  <c r="I15" i="12"/>
  <c r="H15" i="11"/>
  <c r="I15" s="1"/>
  <c r="I15" i="6"/>
  <c r="I15" i="3"/>
  <c r="I15" i="2"/>
  <c r="I14" i="1"/>
  <c r="H14" i="10"/>
  <c r="I14" s="1"/>
  <c r="F75" i="15"/>
  <c r="F74"/>
  <c r="H74" s="1"/>
  <c r="I74" s="1"/>
  <c r="F11" i="14"/>
  <c r="H11" s="1"/>
  <c r="H75" i="15" l="1"/>
  <c r="I75" s="1"/>
  <c r="I11" i="14"/>
  <c r="F75"/>
  <c r="H75" s="1"/>
  <c r="I75" s="1"/>
  <c r="F74"/>
  <c r="H74" s="1"/>
  <c r="I74" s="1"/>
  <c r="F32" i="6"/>
  <c r="H32" s="1"/>
  <c r="I32" l="1"/>
  <c r="E74" i="23"/>
  <c r="F74" s="1"/>
  <c r="E74" i="22"/>
  <c r="F74" s="1"/>
  <c r="F32" i="8"/>
  <c r="E50" i="22"/>
  <c r="F50" s="1"/>
  <c r="F64" i="8"/>
  <c r="H64" s="1"/>
  <c r="I64" s="1"/>
  <c r="F63"/>
  <c r="H63" s="1"/>
  <c r="I63" s="1"/>
  <c r="F62"/>
  <c r="F61"/>
  <c r="H61" s="1"/>
  <c r="I61" s="1"/>
  <c r="F60"/>
  <c r="H60" s="1"/>
  <c r="I60" s="1"/>
  <c r="F59"/>
  <c r="H59" s="1"/>
  <c r="I59" s="1"/>
  <c r="F58"/>
  <c r="H58" s="1"/>
  <c r="F57"/>
  <c r="H57" s="1"/>
  <c r="F55"/>
  <c r="H55" s="1"/>
  <c r="I55" s="1"/>
  <c r="F53"/>
  <c r="H53" s="1"/>
  <c r="F52"/>
  <c r="H52" s="1"/>
  <c r="I52" s="1"/>
  <c r="F51"/>
  <c r="F47"/>
  <c r="H47" s="1"/>
  <c r="I47" s="1"/>
  <c r="F45"/>
  <c r="H45" s="1"/>
  <c r="F43"/>
  <c r="H43" s="1"/>
  <c r="F44"/>
  <c r="H44" s="1"/>
  <c r="F20" i="6"/>
  <c r="H20" s="1"/>
  <c r="I20" s="1"/>
  <c r="E68" i="25"/>
  <c r="G68" s="1"/>
  <c r="E50"/>
  <c r="G50" s="1"/>
  <c r="E55"/>
  <c r="G55" s="1"/>
  <c r="E34"/>
  <c r="G34" s="1"/>
  <c r="E20"/>
  <c r="G20" s="1"/>
  <c r="E68" i="24"/>
  <c r="F68" s="1"/>
  <c r="E68" i="23"/>
  <c r="F68" s="1"/>
  <c r="E55"/>
  <c r="F55" s="1"/>
  <c r="E50"/>
  <c r="F50" s="1"/>
  <c r="E34"/>
  <c r="F34" s="1"/>
  <c r="E20"/>
  <c r="F20" s="1"/>
  <c r="E17"/>
  <c r="F17" s="1"/>
  <c r="E68" i="22"/>
  <c r="F68" s="1"/>
  <c r="E55"/>
  <c r="F55" s="1"/>
  <c r="E34"/>
  <c r="F34" s="1"/>
  <c r="E20"/>
  <c r="F20" s="1"/>
  <c r="E17"/>
  <c r="F17" s="1"/>
  <c r="F45" i="29"/>
  <c r="H45" s="1"/>
  <c r="F19"/>
  <c r="H19" s="1"/>
  <c r="F30" i="21"/>
  <c r="H30" s="1"/>
  <c r="I30" s="1"/>
  <c r="F20" i="18"/>
  <c r="H20" s="1"/>
  <c r="I20" s="1"/>
  <c r="F34" i="17"/>
  <c r="H34" s="1"/>
  <c r="I34" s="1"/>
  <c r="F50" i="16"/>
  <c r="H50" s="1"/>
  <c r="I50" s="1"/>
  <c r="F34"/>
  <c r="H34" s="1"/>
  <c r="F50" i="15"/>
  <c r="H50" s="1"/>
  <c r="F34"/>
  <c r="H34" s="1"/>
  <c r="F47" i="14"/>
  <c r="F22"/>
  <c r="H22" s="1"/>
  <c r="I22" s="1"/>
  <c r="F34"/>
  <c r="H34" s="1"/>
  <c r="F50" i="12"/>
  <c r="F34"/>
  <c r="H34" s="1"/>
  <c r="F50" i="11"/>
  <c r="F34"/>
  <c r="H34" s="1"/>
  <c r="F49" i="10"/>
  <c r="H49" s="1"/>
  <c r="F33"/>
  <c r="H33" s="1"/>
  <c r="F50" i="9"/>
  <c r="H50" s="1"/>
  <c r="I50" s="1"/>
  <c r="H32" i="8" l="1"/>
  <c r="I32" s="1"/>
  <c r="H51"/>
  <c r="I51" s="1"/>
  <c r="H62"/>
  <c r="I62" s="1"/>
  <c r="H50" i="12"/>
  <c r="I50" s="1"/>
  <c r="H50" i="11"/>
  <c r="I50" s="1"/>
  <c r="I43" i="8"/>
  <c r="I50" i="15"/>
  <c r="I58" i="8"/>
  <c r="I53"/>
  <c r="I45"/>
  <c r="I57"/>
  <c r="I44"/>
  <c r="I34" i="14"/>
  <c r="I19" i="29"/>
  <c r="I45"/>
  <c r="I34" i="16"/>
  <c r="I34" i="15"/>
  <c r="H47" i="14"/>
  <c r="I47" s="1"/>
  <c r="I34" i="12"/>
  <c r="I34" i="11"/>
  <c r="I49" i="10"/>
  <c r="I33"/>
  <c r="F50" i="8"/>
  <c r="H50" s="1"/>
  <c r="I50" s="1"/>
  <c r="F34"/>
  <c r="H34" s="1"/>
  <c r="I34" s="1"/>
  <c r="F50" i="7"/>
  <c r="H50" s="1"/>
  <c r="F11"/>
  <c r="H11" s="1"/>
  <c r="I11" s="1"/>
  <c r="F49" i="6"/>
  <c r="H49" s="1"/>
  <c r="I49" s="1"/>
  <c r="F34"/>
  <c r="H34" s="1"/>
  <c r="F54" i="4"/>
  <c r="H54" s="1"/>
  <c r="F49"/>
  <c r="H49" s="1"/>
  <c r="F33"/>
  <c r="H33" s="1"/>
  <c r="F17"/>
  <c r="H17" s="1"/>
  <c r="F50" i="3"/>
  <c r="H50" s="1"/>
  <c r="I50" s="1"/>
  <c r="F55"/>
  <c r="H55" s="1"/>
  <c r="I55" s="1"/>
  <c r="F34"/>
  <c r="H34" s="1"/>
  <c r="F18"/>
  <c r="H18" s="1"/>
  <c r="I18" s="1"/>
  <c r="F55" i="2"/>
  <c r="H55" s="1"/>
  <c r="I55" s="1"/>
  <c r="F50"/>
  <c r="H50" s="1"/>
  <c r="F34"/>
  <c r="H34" s="1"/>
  <c r="F18"/>
  <c r="H18" s="1"/>
  <c r="E31" i="27"/>
  <c r="G31" s="1"/>
  <c r="E25"/>
  <c r="G25" s="1"/>
  <c r="E15"/>
  <c r="G15" s="1"/>
  <c r="E11"/>
  <c r="G11" s="1"/>
  <c r="E76" i="26"/>
  <c r="G76" s="1"/>
  <c r="E46"/>
  <c r="G46" s="1"/>
  <c r="E45"/>
  <c r="G45" s="1"/>
  <c r="E44"/>
  <c r="G44" s="1"/>
  <c r="E28"/>
  <c r="G28" s="1"/>
  <c r="E27"/>
  <c r="G27" s="1"/>
  <c r="E25"/>
  <c r="G25" s="1"/>
  <c r="E24"/>
  <c r="G24" s="1"/>
  <c r="E23"/>
  <c r="G23" s="1"/>
  <c r="E15"/>
  <c r="G15" s="1"/>
  <c r="E11"/>
  <c r="G11" s="1"/>
  <c r="E78" i="25"/>
  <c r="G78" s="1"/>
  <c r="E77"/>
  <c r="G77" s="1"/>
  <c r="E76"/>
  <c r="G76" s="1"/>
  <c r="E75"/>
  <c r="G75" s="1"/>
  <c r="E73"/>
  <c r="G73" s="1"/>
  <c r="E72"/>
  <c r="G72" s="1"/>
  <c r="E71"/>
  <c r="G71" s="1"/>
  <c r="E70"/>
  <c r="G70" s="1"/>
  <c r="E69"/>
  <c r="G69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3"/>
  <c r="G53" s="1"/>
  <c r="E52"/>
  <c r="G52" s="1"/>
  <c r="E51"/>
  <c r="G51" s="1"/>
  <c r="E49"/>
  <c r="G49" s="1"/>
  <c r="E47"/>
  <c r="G47" s="1"/>
  <c r="E45"/>
  <c r="G45" s="1"/>
  <c r="E44"/>
  <c r="G44" s="1"/>
  <c r="E43"/>
  <c r="G43" s="1"/>
  <c r="E41"/>
  <c r="G41" s="1"/>
  <c r="E40"/>
  <c r="G40" s="1"/>
  <c r="E36"/>
  <c r="G36" s="1"/>
  <c r="E35"/>
  <c r="G35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4"/>
  <c r="G24" s="1"/>
  <c r="E23"/>
  <c r="G23" s="1"/>
  <c r="E22"/>
  <c r="G22" s="1"/>
  <c r="E16"/>
  <c r="G16" s="1"/>
  <c r="E14"/>
  <c r="G14" s="1"/>
  <c r="E13"/>
  <c r="G13" s="1"/>
  <c r="E12"/>
  <c r="G12" s="1"/>
  <c r="E11"/>
  <c r="G11" s="1"/>
  <c r="E10"/>
  <c r="G10" s="1"/>
  <c r="E73" i="24"/>
  <c r="F73" s="1"/>
  <c r="E72"/>
  <c r="F72" s="1"/>
  <c r="E71"/>
  <c r="F71" s="1"/>
  <c r="E70"/>
  <c r="F70" s="1"/>
  <c r="E69"/>
  <c r="F69" s="1"/>
  <c r="E44"/>
  <c r="F44" s="1"/>
  <c r="E43"/>
  <c r="F43" s="1"/>
  <c r="E29"/>
  <c r="F29" s="1"/>
  <c r="E28"/>
  <c r="F28" s="1"/>
  <c r="E27"/>
  <c r="F27" s="1"/>
  <c r="E26"/>
  <c r="F26" s="1"/>
  <c r="E24"/>
  <c r="F24" s="1"/>
  <c r="E23"/>
  <c r="F23" s="1"/>
  <c r="E22"/>
  <c r="F22" s="1"/>
  <c r="E14"/>
  <c r="F14" s="1"/>
  <c r="E10"/>
  <c r="F10" s="1"/>
  <c r="E78" i="23"/>
  <c r="F78" s="1"/>
  <c r="E77"/>
  <c r="F77" s="1"/>
  <c r="E76"/>
  <c r="F76" s="1"/>
  <c r="E75"/>
  <c r="F75" s="1"/>
  <c r="E73"/>
  <c r="F73" s="1"/>
  <c r="E72"/>
  <c r="F72" s="1"/>
  <c r="E71"/>
  <c r="F71" s="1"/>
  <c r="E70"/>
  <c r="F70" s="1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E78" i="22"/>
  <c r="F78" s="1"/>
  <c r="E77"/>
  <c r="F77" s="1"/>
  <c r="E76"/>
  <c r="F76" s="1"/>
  <c r="E75"/>
  <c r="F75" s="1"/>
  <c r="E73"/>
  <c r="F73" s="1"/>
  <c r="E72"/>
  <c r="F72" s="1"/>
  <c r="E71"/>
  <c r="F71" s="1"/>
  <c r="E70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F33" i="21"/>
  <c r="H33" s="1"/>
  <c r="F31"/>
  <c r="H31" s="1"/>
  <c r="I31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1"/>
  <c r="H11" s="1"/>
  <c r="I11" s="1"/>
  <c r="F10"/>
  <c r="H10" s="1"/>
  <c r="F47" i="20"/>
  <c r="H47" s="1"/>
  <c r="F20"/>
  <c r="H20" s="1"/>
  <c r="F47" i="19"/>
  <c r="H47" s="1"/>
  <c r="F20"/>
  <c r="H20" s="1"/>
  <c r="F47" i="18"/>
  <c r="H47" s="1"/>
  <c r="F44" i="17"/>
  <c r="F43"/>
  <c r="H43" s="1"/>
  <c r="I43" s="1"/>
  <c r="F42"/>
  <c r="H42" s="1"/>
  <c r="I42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0"/>
  <c r="H10" s="1"/>
  <c r="F78" i="16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8" i="15"/>
  <c r="H78" s="1"/>
  <c r="I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33"/>
  <c r="H33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3" i="14"/>
  <c r="H73" s="1"/>
  <c r="I73" s="1"/>
  <c r="F72"/>
  <c r="H72" s="1"/>
  <c r="F71"/>
  <c r="H71" s="1"/>
  <c r="F70"/>
  <c r="H70" s="1"/>
  <c r="I70" s="1"/>
  <c r="F69"/>
  <c r="H69" s="1"/>
  <c r="I69" s="1"/>
  <c r="F68"/>
  <c r="H68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14"/>
  <c r="H14" s="1"/>
  <c r="F10"/>
  <c r="H10" s="1"/>
  <c r="F78" i="13"/>
  <c r="H78" s="1"/>
  <c r="I78" s="1"/>
  <c r="F77"/>
  <c r="H77" s="1"/>
  <c r="I77" s="1"/>
  <c r="F76"/>
  <c r="H76" s="1"/>
  <c r="F71"/>
  <c r="H71" s="1"/>
  <c r="F70"/>
  <c r="H70" s="1"/>
  <c r="I70" s="1"/>
  <c r="F69"/>
  <c r="H69" s="1"/>
  <c r="I69" s="1"/>
  <c r="F68"/>
  <c r="H68" s="1"/>
  <c r="F64"/>
  <c r="H64" s="1"/>
  <c r="F63"/>
  <c r="H63" s="1"/>
  <c r="I63" s="1"/>
  <c r="F62"/>
  <c r="H62" s="1"/>
  <c r="I62" s="1"/>
  <c r="F61"/>
  <c r="H61" s="1"/>
  <c r="F60"/>
  <c r="H60" s="1"/>
  <c r="F59"/>
  <c r="H59" s="1"/>
  <c r="I59" s="1"/>
  <c r="F47"/>
  <c r="H47" s="1"/>
  <c r="F45"/>
  <c r="H45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20"/>
  <c r="H20" s="1"/>
  <c r="F16"/>
  <c r="H16" s="1"/>
  <c r="I16" s="1"/>
  <c r="F14"/>
  <c r="H14" s="1"/>
  <c r="F10"/>
  <c r="H10" s="1"/>
  <c r="F78" i="12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6"/>
  <c r="H36" s="1"/>
  <c r="I36" s="1"/>
  <c r="F35"/>
  <c r="H35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5" i="11"/>
  <c r="H75" s="1"/>
  <c r="I75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7"/>
  <c r="H47" s="1"/>
  <c r="F45"/>
  <c r="H45" s="1"/>
  <c r="I45" s="1"/>
  <c r="F44"/>
  <c r="H44" s="1"/>
  <c r="I44" s="1"/>
  <c r="F43"/>
  <c r="H43" s="1"/>
  <c r="F36"/>
  <c r="H36" s="1"/>
  <c r="F35"/>
  <c r="H35" s="1"/>
  <c r="F33"/>
  <c r="H33" s="1"/>
  <c r="F31"/>
  <c r="H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F22"/>
  <c r="H22" s="1"/>
  <c r="F20"/>
  <c r="H20" s="1"/>
  <c r="I20" s="1"/>
  <c r="F16"/>
  <c r="H16" s="1"/>
  <c r="F14"/>
  <c r="H14" s="1"/>
  <c r="F10"/>
  <c r="H10" s="1"/>
  <c r="F77" i="10"/>
  <c r="H77" s="1"/>
  <c r="I77" s="1"/>
  <c r="F76"/>
  <c r="H76" s="1"/>
  <c r="I76" s="1"/>
  <c r="F75"/>
  <c r="H75" s="1"/>
  <c r="F74"/>
  <c r="H74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3"/>
  <c r="H13" s="1"/>
  <c r="F10"/>
  <c r="H10" s="1"/>
  <c r="I10" s="1"/>
  <c r="F9"/>
  <c r="H9" s="1"/>
  <c r="F78" i="9"/>
  <c r="H78" s="1"/>
  <c r="I78" s="1"/>
  <c r="F71"/>
  <c r="H71" s="1"/>
  <c r="F70"/>
  <c r="H70" s="1"/>
  <c r="I70" s="1"/>
  <c r="F69"/>
  <c r="H69" s="1"/>
  <c r="I69" s="1"/>
  <c r="F68"/>
  <c r="H68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1"/>
  <c r="H11" s="1"/>
  <c r="I11" s="1"/>
  <c r="F10"/>
  <c r="H10" s="1"/>
  <c r="F78" i="8"/>
  <c r="H78" s="1"/>
  <c r="I78" s="1"/>
  <c r="F77"/>
  <c r="H77" s="1"/>
  <c r="F76"/>
  <c r="H76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1"/>
  <c r="H41" s="1"/>
  <c r="I41" s="1"/>
  <c r="F40"/>
  <c r="H40" s="1"/>
  <c r="I40" s="1"/>
  <c r="F36"/>
  <c r="H36" s="1"/>
  <c r="F35"/>
  <c r="H35" s="1"/>
  <c r="F33"/>
  <c r="H33" s="1"/>
  <c r="F31"/>
  <c r="H31" s="1"/>
  <c r="I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H23" s="1"/>
  <c r="I23" s="1"/>
  <c r="F22"/>
  <c r="H22" s="1"/>
  <c r="F20"/>
  <c r="H20" s="1"/>
  <c r="I20" s="1"/>
  <c r="F16"/>
  <c r="H16" s="1"/>
  <c r="F14"/>
  <c r="H14" s="1"/>
  <c r="F11"/>
  <c r="H11" s="1"/>
  <c r="F10"/>
  <c r="H10" s="1"/>
  <c r="F73" i="7"/>
  <c r="H73" s="1"/>
  <c r="I73" s="1"/>
  <c r="F72"/>
  <c r="H72" s="1"/>
  <c r="F71"/>
  <c r="H71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0"/>
  <c r="H10" s="1"/>
  <c r="F71" i="6"/>
  <c r="H71" s="1"/>
  <c r="F70"/>
  <c r="H70" s="1"/>
  <c r="F69"/>
  <c r="H69" s="1"/>
  <c r="I69" s="1"/>
  <c r="F68"/>
  <c r="H68" s="1"/>
  <c r="I68" s="1"/>
  <c r="F67"/>
  <c r="H67" s="1"/>
  <c r="F66"/>
  <c r="H66" s="1"/>
  <c r="F48"/>
  <c r="H48" s="1"/>
  <c r="I48" s="1"/>
  <c r="F46"/>
  <c r="H46" s="1"/>
  <c r="F44"/>
  <c r="H44" s="1"/>
  <c r="F43"/>
  <c r="H43" s="1"/>
  <c r="I43" s="1"/>
  <c r="F42"/>
  <c r="H42" s="1"/>
  <c r="F33"/>
  <c r="H33" s="1"/>
  <c r="F31"/>
  <c r="H31" s="1"/>
  <c r="I31" s="1"/>
  <c r="F30"/>
  <c r="H30" s="1"/>
  <c r="F29"/>
  <c r="H29" s="1"/>
  <c r="F28"/>
  <c r="H28" s="1"/>
  <c r="F27"/>
  <c r="H27" s="1"/>
  <c r="I27" s="1"/>
  <c r="F26"/>
  <c r="H26" s="1"/>
  <c r="F24"/>
  <c r="H24" s="1"/>
  <c r="F23"/>
  <c r="H23" s="1"/>
  <c r="I23" s="1"/>
  <c r="F22"/>
  <c r="H22" s="1"/>
  <c r="F16"/>
  <c r="H16" s="1"/>
  <c r="I16" s="1"/>
  <c r="F14"/>
  <c r="H14" s="1"/>
  <c r="F13"/>
  <c r="H13" s="1"/>
  <c r="F12"/>
  <c r="H12" s="1"/>
  <c r="I12" s="1"/>
  <c r="F11"/>
  <c r="H11" s="1"/>
  <c r="I11" s="1"/>
  <c r="F10"/>
  <c r="H10" s="1"/>
  <c r="F76" i="4"/>
  <c r="H76" s="1"/>
  <c r="F75"/>
  <c r="F74"/>
  <c r="H74" s="1"/>
  <c r="F73"/>
  <c r="H73" s="1"/>
  <c r="I73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66"/>
  <c r="H66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6"/>
  <c r="H56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0"/>
  <c r="H40" s="1"/>
  <c r="I40" s="1"/>
  <c r="F39"/>
  <c r="F35"/>
  <c r="H35" s="1"/>
  <c r="F34"/>
  <c r="H34" s="1"/>
  <c r="F32"/>
  <c r="H32" s="1"/>
  <c r="F31"/>
  <c r="H31" s="1"/>
  <c r="I31" s="1"/>
  <c r="F30"/>
  <c r="H30" s="1"/>
  <c r="F29"/>
  <c r="H29" s="1"/>
  <c r="F28"/>
  <c r="H28" s="1"/>
  <c r="F27"/>
  <c r="H27" s="1"/>
  <c r="I27" s="1"/>
  <c r="F26"/>
  <c r="H26" s="1"/>
  <c r="F25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3"/>
  <c r="H13" s="1"/>
  <c r="F12"/>
  <c r="H12" s="1"/>
  <c r="I12" s="1"/>
  <c r="F11"/>
  <c r="H11" s="1"/>
  <c r="F10"/>
  <c r="H10" s="1"/>
  <c r="F9"/>
  <c r="H9" s="1"/>
  <c r="F78" i="3"/>
  <c r="H78" s="1"/>
  <c r="I78" s="1"/>
  <c r="F77"/>
  <c r="H77" s="1"/>
  <c r="F76"/>
  <c r="H76" s="1"/>
  <c r="F75"/>
  <c r="H75" s="1"/>
  <c r="I75" s="1"/>
  <c r="F74"/>
  <c r="H74" s="1"/>
  <c r="I74" s="1"/>
  <c r="F73"/>
  <c r="H73" s="1"/>
  <c r="F72"/>
  <c r="H72" s="1"/>
  <c r="F71"/>
  <c r="H71" s="1"/>
  <c r="I71" s="1"/>
  <c r="F70"/>
  <c r="H70" s="1"/>
  <c r="I70" s="1"/>
  <c r="F69"/>
  <c r="H69" s="1"/>
  <c r="F68"/>
  <c r="H68" s="1"/>
  <c r="F64"/>
  <c r="H64" s="1"/>
  <c r="I64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3"/>
  <c r="H53" s="1"/>
  <c r="F52"/>
  <c r="H52" s="1"/>
  <c r="F51"/>
  <c r="H51" s="1"/>
  <c r="I51" s="1"/>
  <c r="F49"/>
  <c r="H49" s="1"/>
  <c r="I49" s="1"/>
  <c r="F47"/>
  <c r="H47" s="1"/>
  <c r="F45"/>
  <c r="H45" s="1"/>
  <c r="I45" s="1"/>
  <c r="F44"/>
  <c r="H44" s="1"/>
  <c r="F43"/>
  <c r="H43" s="1"/>
  <c r="F41"/>
  <c r="H41" s="1"/>
  <c r="I41" s="1"/>
  <c r="F40"/>
  <c r="H40" s="1"/>
  <c r="I40" s="1"/>
  <c r="F36"/>
  <c r="H36" s="1"/>
  <c r="F35"/>
  <c r="H35" s="1"/>
  <c r="F33"/>
  <c r="H33" s="1"/>
  <c r="F32"/>
  <c r="H32" s="1"/>
  <c r="I32" s="1"/>
  <c r="F31"/>
  <c r="H31" s="1"/>
  <c r="I31" s="1"/>
  <c r="F30"/>
  <c r="H30" s="1"/>
  <c r="F29"/>
  <c r="H29" s="1"/>
  <c r="F28"/>
  <c r="H28" s="1"/>
  <c r="I28" s="1"/>
  <c r="F27"/>
  <c r="H27" s="1"/>
  <c r="F26"/>
  <c r="H26" s="1"/>
  <c r="F24"/>
  <c r="H24" s="1"/>
  <c r="I24" s="1"/>
  <c r="F23"/>
  <c r="H23" s="1"/>
  <c r="I23" s="1"/>
  <c r="F22"/>
  <c r="H22" s="1"/>
  <c r="F20"/>
  <c r="H20" s="1"/>
  <c r="I20" s="1"/>
  <c r="F19"/>
  <c r="H19" s="1"/>
  <c r="I19" s="1"/>
  <c r="F17"/>
  <c r="H17" s="1"/>
  <c r="I17" s="1"/>
  <c r="F16"/>
  <c r="H16" s="1"/>
  <c r="F14"/>
  <c r="H14" s="1"/>
  <c r="F13"/>
  <c r="H13" s="1"/>
  <c r="I13" s="1"/>
  <c r="F12"/>
  <c r="H12" s="1"/>
  <c r="I12" s="1"/>
  <c r="F11"/>
  <c r="H11" s="1"/>
  <c r="F10"/>
  <c r="H10" s="1"/>
  <c r="F78" i="2"/>
  <c r="H78" s="1"/>
  <c r="F77"/>
  <c r="F76"/>
  <c r="H76" s="1"/>
  <c r="I76" s="1"/>
  <c r="F75"/>
  <c r="H75" s="1"/>
  <c r="I75" s="1"/>
  <c r="F74"/>
  <c r="H74" s="1"/>
  <c r="F73"/>
  <c r="F72"/>
  <c r="H72" s="1"/>
  <c r="I72" s="1"/>
  <c r="F71"/>
  <c r="H71" s="1"/>
  <c r="F70"/>
  <c r="H70" s="1"/>
  <c r="F69"/>
  <c r="F68"/>
  <c r="H68" s="1"/>
  <c r="I68" s="1"/>
  <c r="F64"/>
  <c r="H64" s="1"/>
  <c r="F63"/>
  <c r="H63" s="1"/>
  <c r="F62"/>
  <c r="F61"/>
  <c r="H61" s="1"/>
  <c r="I61" s="1"/>
  <c r="F60"/>
  <c r="H60" s="1"/>
  <c r="I60" s="1"/>
  <c r="F59"/>
  <c r="H59" s="1"/>
  <c r="F58"/>
  <c r="F57"/>
  <c r="H57" s="1"/>
  <c r="I57" s="1"/>
  <c r="F53"/>
  <c r="F52"/>
  <c r="H52" s="1"/>
  <c r="I52" s="1"/>
  <c r="F51"/>
  <c r="H51" s="1"/>
  <c r="F49"/>
  <c r="H49" s="1"/>
  <c r="F47"/>
  <c r="H47" s="1"/>
  <c r="I47" s="1"/>
  <c r="F45"/>
  <c r="H45" s="1"/>
  <c r="F44"/>
  <c r="H44" s="1"/>
  <c r="F43"/>
  <c r="F41"/>
  <c r="H41" s="1"/>
  <c r="I41" s="1"/>
  <c r="F40"/>
  <c r="H40" s="1"/>
  <c r="F36"/>
  <c r="F35"/>
  <c r="H35" s="1"/>
  <c r="I35" s="1"/>
  <c r="F33"/>
  <c r="H33" s="1"/>
  <c r="I33" s="1"/>
  <c r="F32"/>
  <c r="H32" s="1"/>
  <c r="I32" s="1"/>
  <c r="F31"/>
  <c r="F30"/>
  <c r="H30" s="1"/>
  <c r="F29"/>
  <c r="H29" s="1"/>
  <c r="I29" s="1"/>
  <c r="F28"/>
  <c r="H28" s="1"/>
  <c r="I28" s="1"/>
  <c r="F27"/>
  <c r="F26"/>
  <c r="H26" s="1"/>
  <c r="F24"/>
  <c r="F23"/>
  <c r="F22"/>
  <c r="H22" s="1"/>
  <c r="I22" s="1"/>
  <c r="F20"/>
  <c r="H20" s="1"/>
  <c r="F19"/>
  <c r="F17"/>
  <c r="H17" s="1"/>
  <c r="F16"/>
  <c r="H16" s="1"/>
  <c r="I16" s="1"/>
  <c r="F14"/>
  <c r="H14" s="1"/>
  <c r="I14" s="1"/>
  <c r="F13"/>
  <c r="F12"/>
  <c r="H12" s="1"/>
  <c r="F11"/>
  <c r="H11" s="1"/>
  <c r="I11" s="1"/>
  <c r="F10"/>
  <c r="F74" i="1"/>
  <c r="H74" s="1"/>
  <c r="I74" s="1"/>
  <c r="F73"/>
  <c r="F60"/>
  <c r="H60" s="1"/>
  <c r="I60" s="1"/>
  <c r="F57"/>
  <c r="H57" s="1"/>
  <c r="I57" s="1"/>
  <c r="F56"/>
  <c r="H56" s="1"/>
  <c r="I56" s="1"/>
  <c r="F21"/>
  <c r="H21" s="1"/>
  <c r="F15"/>
  <c r="H15" s="1"/>
  <c r="F18"/>
  <c r="H18" s="1"/>
  <c r="I18" s="1"/>
  <c r="F17"/>
  <c r="H17" s="1"/>
  <c r="F16"/>
  <c r="H16" s="1"/>
  <c r="I16" s="1"/>
  <c r="F12"/>
  <c r="H12" s="1"/>
  <c r="F11"/>
  <c r="H11" s="1"/>
  <c r="I11" s="1"/>
  <c r="F10"/>
  <c r="H10" s="1"/>
  <c r="F77"/>
  <c r="H77" s="1"/>
  <c r="I77" s="1"/>
  <c r="F76"/>
  <c r="H76" s="1"/>
  <c r="F75"/>
  <c r="H75" s="1"/>
  <c r="F72"/>
  <c r="H72" s="1"/>
  <c r="F71"/>
  <c r="H71" s="1"/>
  <c r="I71" s="1"/>
  <c r="F70"/>
  <c r="H70" s="1"/>
  <c r="F69"/>
  <c r="H69" s="1"/>
  <c r="F68"/>
  <c r="H68" s="1"/>
  <c r="F67"/>
  <c r="F63"/>
  <c r="H63" s="1"/>
  <c r="I63" s="1"/>
  <c r="F62"/>
  <c r="H62" s="1"/>
  <c r="F61"/>
  <c r="H61" s="1"/>
  <c r="F59"/>
  <c r="H59" s="1"/>
  <c r="F58"/>
  <c r="H58" s="1"/>
  <c r="I58" s="1"/>
  <c r="F54"/>
  <c r="H54" s="1"/>
  <c r="F52"/>
  <c r="F51"/>
  <c r="H51" s="1"/>
  <c r="I51" s="1"/>
  <c r="F50"/>
  <c r="H50" s="1"/>
  <c r="F49"/>
  <c r="H49" s="1"/>
  <c r="F48"/>
  <c r="H48" s="1"/>
  <c r="F46"/>
  <c r="H46" s="1"/>
  <c r="F44"/>
  <c r="H44" s="1"/>
  <c r="I44" s="1"/>
  <c r="F43"/>
  <c r="H43" s="1"/>
  <c r="F42"/>
  <c r="F40"/>
  <c r="H40" s="1"/>
  <c r="F39"/>
  <c r="H39" s="1"/>
  <c r="I39" s="1"/>
  <c r="F35"/>
  <c r="H35" s="1"/>
  <c r="F34"/>
  <c r="H34" s="1"/>
  <c r="F33"/>
  <c r="H33" s="1"/>
  <c r="I33" s="1"/>
  <c r="F32"/>
  <c r="H32" s="1"/>
  <c r="F31"/>
  <c r="H31" s="1"/>
  <c r="F30"/>
  <c r="H30" s="1"/>
  <c r="F29"/>
  <c r="F28"/>
  <c r="H28" s="1"/>
  <c r="F27"/>
  <c r="H27" s="1"/>
  <c r="F26"/>
  <c r="H26" s="1"/>
  <c r="I26" s="1"/>
  <c r="F25"/>
  <c r="H25" s="1"/>
  <c r="F23"/>
  <c r="F22"/>
  <c r="H22" s="1"/>
  <c r="F19"/>
  <c r="H19" s="1"/>
  <c r="F13"/>
  <c r="H13" s="1"/>
  <c r="F9"/>
  <c r="H9" s="1"/>
  <c r="I44" i="3" l="1"/>
  <c r="I20" i="2"/>
  <c r="I71"/>
  <c r="I27" i="3"/>
  <c r="I12" i="2"/>
  <c r="H23" i="11"/>
  <c r="I23" s="1"/>
  <c r="I28" i="21"/>
  <c r="I20" i="15"/>
  <c r="I28"/>
  <c r="I71" i="14"/>
  <c r="I64" i="13"/>
  <c r="I31" i="11"/>
  <c r="I30"/>
  <c r="I22"/>
  <c r="I41" i="9"/>
  <c r="I72" i="8"/>
  <c r="I24" i="14"/>
  <c r="I20" i="13"/>
  <c r="I45"/>
  <c r="I43" i="11"/>
  <c r="I73"/>
  <c r="I33" i="8"/>
  <c r="I14"/>
  <c r="I60" i="3"/>
  <c r="I69"/>
  <c r="I34"/>
  <c r="I26"/>
  <c r="I30" i="2"/>
  <c r="I26"/>
  <c r="I17"/>
  <c r="H10"/>
  <c r="I10" s="1"/>
  <c r="I51"/>
  <c r="I36" i="3"/>
  <c r="I58"/>
  <c r="I10" i="1"/>
  <c r="I9"/>
  <c r="I13" i="9"/>
  <c r="I71"/>
  <c r="I71" i="7"/>
  <c r="I41"/>
  <c r="I13"/>
  <c r="I28" i="17"/>
  <c r="H44"/>
  <c r="I44" s="1"/>
  <c r="I70" i="10"/>
  <c r="I23"/>
  <c r="I46" i="6"/>
  <c r="I66"/>
  <c r="I10"/>
  <c r="I30" i="4"/>
  <c r="H39"/>
  <c r="I39" s="1"/>
  <c r="I33"/>
  <c r="I26"/>
  <c r="I76"/>
  <c r="I11"/>
  <c r="I62"/>
  <c r="I21"/>
  <c r="I35"/>
  <c r="I43"/>
  <c r="I57"/>
  <c r="I58"/>
  <c r="I71"/>
  <c r="I17"/>
  <c r="H25"/>
  <c r="I25" s="1"/>
  <c r="I52"/>
  <c r="H75"/>
  <c r="I75" s="1"/>
  <c r="I50" i="7"/>
  <c r="I34" i="6"/>
  <c r="I54" i="4"/>
  <c r="I49"/>
  <c r="I50" i="2"/>
  <c r="I34"/>
  <c r="I18"/>
  <c r="F70" i="22"/>
  <c r="I24" i="21"/>
  <c r="I20" i="20"/>
  <c r="I20" i="19"/>
  <c r="I24" i="17"/>
  <c r="I10" i="21"/>
  <c r="I14"/>
  <c r="I29"/>
  <c r="I33"/>
  <c r="I47" i="20"/>
  <c r="I47" i="19"/>
  <c r="I47" i="18"/>
  <c r="I10" i="17"/>
  <c r="I14"/>
  <c r="I29"/>
  <c r="I33"/>
  <c r="I71" i="16"/>
  <c r="I24"/>
  <c r="I24" i="15"/>
  <c r="I41"/>
  <c r="I71"/>
  <c r="I28" i="14"/>
  <c r="I45"/>
  <c r="I60" i="13"/>
  <c r="I71"/>
  <c r="I41"/>
  <c r="I71" i="12"/>
  <c r="I24"/>
  <c r="I20"/>
  <c r="I28"/>
  <c r="I45"/>
  <c r="I16" i="11"/>
  <c r="I69"/>
  <c r="I26"/>
  <c r="I36"/>
  <c r="I19" i="10"/>
  <c r="I27"/>
  <c r="I44"/>
  <c r="I74"/>
  <c r="I35" i="8"/>
  <c r="I29"/>
  <c r="I68"/>
  <c r="I76"/>
  <c r="I10"/>
  <c r="I29" i="6"/>
  <c r="I14"/>
  <c r="I70"/>
  <c r="I33"/>
  <c r="I20" i="16"/>
  <c r="I28"/>
  <c r="I45"/>
  <c r="I78"/>
  <c r="I10"/>
  <c r="I14"/>
  <c r="I29"/>
  <c r="I33"/>
  <c r="I47"/>
  <c r="I68"/>
  <c r="I72"/>
  <c r="I76"/>
  <c r="I10" i="15"/>
  <c r="I14"/>
  <c r="I29"/>
  <c r="I33"/>
  <c r="I35"/>
  <c r="I47"/>
  <c r="I68"/>
  <c r="I72"/>
  <c r="I76"/>
  <c r="I10" i="14"/>
  <c r="I14"/>
  <c r="I29"/>
  <c r="I33"/>
  <c r="I68"/>
  <c r="I72"/>
  <c r="I10" i="13"/>
  <c r="I14"/>
  <c r="I35"/>
  <c r="I47"/>
  <c r="I61"/>
  <c r="I68"/>
  <c r="I76"/>
  <c r="I78" i="12"/>
  <c r="I10"/>
  <c r="I14"/>
  <c r="I29"/>
  <c r="I33"/>
  <c r="I35"/>
  <c r="I47"/>
  <c r="I68"/>
  <c r="I72"/>
  <c r="I76"/>
  <c r="I10" i="11"/>
  <c r="I14"/>
  <c r="I29"/>
  <c r="I33"/>
  <c r="I35"/>
  <c r="I47"/>
  <c r="I68"/>
  <c r="I72"/>
  <c r="I9" i="10"/>
  <c r="I13"/>
  <c r="I28"/>
  <c r="I32"/>
  <c r="I34"/>
  <c r="I46"/>
  <c r="I67"/>
  <c r="I71"/>
  <c r="I75"/>
  <c r="I10" i="9"/>
  <c r="I68"/>
  <c r="I11" i="8"/>
  <c r="I16"/>
  <c r="I22"/>
  <c r="I26"/>
  <c r="I30"/>
  <c r="I36"/>
  <c r="I69"/>
  <c r="I73"/>
  <c r="I77"/>
  <c r="I10" i="7"/>
  <c r="I72"/>
  <c r="I22" i="6"/>
  <c r="I26"/>
  <c r="I30"/>
  <c r="I42"/>
  <c r="I67"/>
  <c r="I71"/>
  <c r="I13"/>
  <c r="I24"/>
  <c r="I28"/>
  <c r="I44"/>
  <c r="I29" i="4"/>
  <c r="I42"/>
  <c r="I61"/>
  <c r="I15"/>
  <c r="I67"/>
  <c r="I10"/>
  <c r="I9"/>
  <c r="I13"/>
  <c r="I28"/>
  <c r="I32"/>
  <c r="I34"/>
  <c r="I46"/>
  <c r="I51"/>
  <c r="I56"/>
  <c r="I60"/>
  <c r="I66"/>
  <c r="I70"/>
  <c r="I74"/>
  <c r="I11" i="3"/>
  <c r="I43"/>
  <c r="I16"/>
  <c r="I77"/>
  <c r="I30"/>
  <c r="I22"/>
  <c r="I53"/>
  <c r="I62"/>
  <c r="I73"/>
  <c r="I10"/>
  <c r="I14"/>
  <c r="I29"/>
  <c r="I33"/>
  <c r="I35"/>
  <c r="I47"/>
  <c r="I52"/>
  <c r="I57"/>
  <c r="I61"/>
  <c r="I68"/>
  <c r="I72"/>
  <c r="I76"/>
  <c r="I74" i="2"/>
  <c r="I78"/>
  <c r="I70"/>
  <c r="I44"/>
  <c r="I45"/>
  <c r="I63"/>
  <c r="I64"/>
  <c r="I40"/>
  <c r="I59"/>
  <c r="I49"/>
  <c r="H24"/>
  <c r="I24" s="1"/>
  <c r="H13"/>
  <c r="I13" s="1"/>
  <c r="H19"/>
  <c r="I19" s="1"/>
  <c r="H23"/>
  <c r="I23" s="1"/>
  <c r="H27"/>
  <c r="I27" s="1"/>
  <c r="H31"/>
  <c r="I31" s="1"/>
  <c r="H36"/>
  <c r="I36" s="1"/>
  <c r="H43"/>
  <c r="I43" s="1"/>
  <c r="H53"/>
  <c r="I53" s="1"/>
  <c r="H58"/>
  <c r="I58" s="1"/>
  <c r="H62"/>
  <c r="I62" s="1"/>
  <c r="H69"/>
  <c r="I69" s="1"/>
  <c r="H73"/>
  <c r="I73" s="1"/>
  <c r="H77"/>
  <c r="I77" s="1"/>
  <c r="H73" i="1"/>
  <c r="I73" s="1"/>
  <c r="I21"/>
  <c r="I15"/>
  <c r="I17"/>
  <c r="I12"/>
  <c r="I72"/>
  <c r="H29"/>
  <c r="I29" s="1"/>
  <c r="H52"/>
  <c r="I52" s="1"/>
  <c r="H67"/>
  <c r="I67" s="1"/>
  <c r="I13"/>
  <c r="I25"/>
  <c r="I30"/>
  <c r="I43"/>
  <c r="I48"/>
  <c r="I62"/>
  <c r="I68"/>
  <c r="I35"/>
  <c r="I54"/>
  <c r="I76"/>
  <c r="I32"/>
  <c r="I40"/>
  <c r="I50"/>
  <c r="I59"/>
  <c r="I70"/>
  <c r="H23"/>
  <c r="I23" s="1"/>
  <c r="I28"/>
  <c r="H42"/>
  <c r="I42" s="1"/>
  <c r="I19"/>
  <c r="I22"/>
  <c r="I27"/>
  <c r="I31"/>
  <c r="I34"/>
  <c r="I46"/>
  <c r="I49"/>
  <c r="I61"/>
  <c r="I69"/>
  <c r="I75"/>
</calcChain>
</file>

<file path=xl/sharedStrings.xml><?xml version="1.0" encoding="utf-8"?>
<sst xmlns="http://schemas.openxmlformats.org/spreadsheetml/2006/main" count="6880" uniqueCount="276">
  <si>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</si>
  <si>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</si>
  <si>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</si>
  <si>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</si>
  <si>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</si>
  <si>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</si>
  <si>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</si>
  <si>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</si>
  <si>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</si>
  <si>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</si>
  <si>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</si>
  <si>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</si>
  <si>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</si>
  <si>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</si>
  <si>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</si>
  <si>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</si>
  <si>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</si>
  <si>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</si>
  <si>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</si>
  <si>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</si>
  <si>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</si>
  <si>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</si>
  <si>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</si>
  <si>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</si>
  <si>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</si>
  <si>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</si>
  <si>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</si>
  <si>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</si>
  <si>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</si>
  <si>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</si>
  <si>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</si>
  <si>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</si>
  <si>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</si>
  <si>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</si>
  <si>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</si>
  <si>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</si>
  <si>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</si>
  <si>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</si>
  <si>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</si>
  <si>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</si>
  <si>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</si>
  <si>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</si>
  <si>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</si>
  <si>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</si>
  <si>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</si>
  <si>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</si>
  <si>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</si>
  <si>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</si>
  <si>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</si>
  <si>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</si>
  <si>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</si>
  <si>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</si>
  <si>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</si>
  <si>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</si>
  <si>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</si>
  <si>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</si>
  <si>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</si>
  <si>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</si>
  <si>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</si>
  <si>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</si>
  <si>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</si>
  <si>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</si>
  <si>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</si>
  <si>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</si>
  <si>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</si>
  <si>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</si>
  <si>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</si>
  <si>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</si>
  <si>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</si>
  <si>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</si>
  <si>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</si>
  <si>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</si>
  <si>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</si>
  <si>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</si>
  <si>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</si>
  <si>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</si>
  <si>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</si>
  <si>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</si>
  <si>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</si>
  <si>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</si>
  <si>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</si>
  <si>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</si>
  <si>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</si>
  <si>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</si>
  <si>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</si>
  <si>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</si>
  <si>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</si>
  <si>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</si>
  <si>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</si>
  <si>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</si>
  <si>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</si>
  <si>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</si>
  <si>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</si>
  <si>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</si>
  <si>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</si>
  <si>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</si>
  <si>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</si>
  <si>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</si>
  <si>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</si>
  <si>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</si>
  <si>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</si>
  <si>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</si>
  <si>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</si>
  <si>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</si>
  <si>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</si>
  <si>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</si>
  <si>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</si>
  <si>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</si>
  <si>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</si>
  <si>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</si>
  <si>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</si>
  <si>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</si>
  <si>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</si>
  <si>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</si>
  <si>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</si>
  <si>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</si>
  <si>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</si>
  <si>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</si>
  <si>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</si>
  <si>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</si>
  <si>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</si>
  <si>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</si>
  <si>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</si>
  <si>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</si>
  <si>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</si>
  <si>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</si>
  <si>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</si>
  <si>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</si>
  <si>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</si>
  <si>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</si>
  <si>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</si>
  <si>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</si>
  <si>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</si>
  <si>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</si>
  <si>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</si>
  <si>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</si>
  <si>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</si>
  <si>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</si>
  <si>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</si>
  <si>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</si>
  <si>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</si>
  <si>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</si>
  <si>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</si>
  <si>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</si>
  <si>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</si>
  <si>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</si>
  <si>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</si>
  <si>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</si>
  <si>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</si>
  <si>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</si>
  <si>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</si>
  <si>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</si>
  <si>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</si>
  <si>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</si>
  <si>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</si>
  <si>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</si>
  <si>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</si>
  <si>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</si>
  <si>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</si>
  <si>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</si>
  <si>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</si>
  <si>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</si>
  <si>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</si>
  <si>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</si>
  <si>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</si>
  <si>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</si>
  <si>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</si>
  <si>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</si>
  <si>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</si>
  <si>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</si>
  <si>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</si>
  <si>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</si>
  <si>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</si>
  <si>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</si>
  <si>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</si>
  <si>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</si>
  <si>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</si>
  <si>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</si>
  <si>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</si>
  <si>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</si>
  <si>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</si>
  <si>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</si>
  <si>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</si>
  <si>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</si>
  <si>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</si>
  <si>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</si>
  <si>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</si>
  <si>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</si>
  <si>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</si>
  <si>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</si>
  <si>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</si>
  <si>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</si>
  <si>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</si>
  <si>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</si>
  <si>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</si>
  <si>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</si>
  <si>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</si>
  <si>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</si>
  <si>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</si>
  <si>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</si>
  <si>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</si>
  <si>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</si>
  <si>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</si>
  <si>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</si>
  <si>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</si>
  <si>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</si>
  <si>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</si>
  <si>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</si>
  <si>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</si>
  <si>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</si>
  <si>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</si>
  <si>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</si>
  <si>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</si>
  <si>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</si>
  <si>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</si>
  <si>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</si>
  <si>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</si>
  <si>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</si>
  <si>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</si>
  <si>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</si>
  <si>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</si>
  <si>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</si>
  <si>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</si>
  <si>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</si>
  <si>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</si>
  <si>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</si>
  <si>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</si>
  <si>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</si>
  <si>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</si>
  <si>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</si>
  <si>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</si>
  <si>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</si>
  <si>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</si>
  <si>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</si>
  <si>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</si>
  <si>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</si>
  <si>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</si>
  <si>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</si>
  <si>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</si>
  <si>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</si>
  <si>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</si>
  <si>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</si>
  <si>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</si>
  <si>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</si>
  <si>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</si>
  <si>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</si>
  <si>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</si>
  <si>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</si>
  <si>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</si>
  <si>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</si>
  <si>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</si>
  <si>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</si>
  <si>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</si>
  <si>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</si>
  <si>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</si>
  <si>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</si>
  <si>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</si>
  <si>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</si>
  <si>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</si>
  <si>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</si>
  <si>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</si>
  <si>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</si>
  <si>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</si>
  <si>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</si>
  <si>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</si>
  <si>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Bhiwandi</t>
  </si>
  <si>
    <t>+ 5.5% VAT</t>
  </si>
  <si>
    <t>PP 1030MG &amp; 1060MG :Increase of Rs 500/MT</t>
  </si>
  <si>
    <t xml:space="preserve">Other PP Grade Roll Over </t>
  </si>
  <si>
    <t>High Light</t>
  </si>
  <si>
    <t>PERoll Over</t>
  </si>
  <si>
    <t>01.08.2016</t>
  </si>
  <si>
    <t>For- Howarh/ KOLKATA- 3443.44</t>
  </si>
  <si>
    <t>For Hosur (Krishangiri) - Frieght Will be 4791.72</t>
  </si>
  <si>
    <t>For Kanchipuram - Frieght  will be 4869.31</t>
  </si>
  <si>
    <t>Price Will be a Rangareddi- 3671.92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</si>
</sst>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3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3" fillId="2" borderId="42" xfId="0" applyFont="1" applyFill="1" applyBorder="1" applyAlignment="1"/>
    <xf numFmtId="2" fontId="21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49" fontId="42" fillId="0" borderId="0" xfId="0" applyNumberFormat="1" applyFont="1" applyAlignment="1"/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52" fillId="0" borderId="0" xfId="0" applyFont="1"/>
    <xf numFmtId="0" fontId="52" fillId="0" borderId="0" xfId="0" applyFont="1" applyAlignment="1">
      <alignment wrapText="1"/>
    </xf>
    <xf numFmtId="2" fontId="21" fillId="2" borderId="14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52" fillId="0" borderId="33" xfId="0" applyFont="1" applyBorder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23" xfId="0" applyFont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49" fontId="36" fillId="0" borderId="34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95250</xdr:rowOff>
    </xdr:from>
    <xdr:to>
      <xdr:col>8</xdr:col>
      <xdr:colOff>1476376</xdr:colOff>
      <xdr:row>4</xdr:row>
      <xdr:rowOff>85725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95250"/>
          <a:ext cx="1390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2"/>
  <sheetViews>
    <sheetView topLeftCell="A14" workbookViewId="0">
      <selection activeCell="D36" sqref="D36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49" t="s">
        <v>244</v>
      </c>
      <c r="C3" s="449"/>
      <c r="D3" s="449"/>
      <c r="E3" s="449"/>
      <c r="F3" s="449"/>
      <c r="G3" s="449"/>
      <c r="H3" s="449"/>
      <c r="I3" s="446"/>
    </row>
    <row r="4" spans="1:16" ht="16.5" thickBot="1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>
      <c r="A5" s="450" t="s">
        <v>4</v>
      </c>
      <c r="B5" s="451"/>
      <c r="C5" s="451"/>
      <c r="D5" s="451"/>
      <c r="E5" s="451"/>
      <c r="F5" s="451"/>
      <c r="G5" s="451"/>
      <c r="H5" s="451"/>
      <c r="I5" s="3" t="s">
        <v>5</v>
      </c>
    </row>
    <row r="6" spans="1:16" ht="15.75" thickBot="1">
      <c r="A6" s="452"/>
      <c r="B6" s="453"/>
      <c r="C6" s="453"/>
      <c r="D6" s="453"/>
      <c r="E6" s="453"/>
      <c r="F6" s="453"/>
      <c r="G6" s="453"/>
      <c r="H6" s="453"/>
      <c r="I6" s="4" t="s">
        <v>271</v>
      </c>
    </row>
    <row r="7" spans="1:16" ht="21" thickBot="1">
      <c r="A7" s="454" t="s">
        <v>6</v>
      </c>
      <c r="B7" s="455"/>
      <c r="C7" s="455"/>
      <c r="D7" s="455"/>
      <c r="E7" s="455"/>
      <c r="F7" s="455"/>
      <c r="G7" s="455"/>
      <c r="H7" s="455"/>
      <c r="I7" s="456"/>
    </row>
    <row r="8" spans="1:16" s="7" customFormat="1">
      <c r="A8" s="457" t="s">
        <v>7</v>
      </c>
      <c r="B8" s="458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>
      <c r="A9" s="90" t="s">
        <v>15</v>
      </c>
      <c r="B9" s="91" t="s">
        <v>16</v>
      </c>
      <c r="C9" s="92" t="s">
        <v>17</v>
      </c>
      <c r="D9" s="78">
        <v>80471</v>
      </c>
      <c r="E9" s="78">
        <v>1100</v>
      </c>
      <c r="F9" s="78">
        <f t="shared" ref="F9:F19" si="0">(D9-E9)*0.125</f>
        <v>9921.375</v>
      </c>
      <c r="G9" s="78">
        <v>1697.48</v>
      </c>
      <c r="H9" s="78">
        <f t="shared" ref="H9:H35" si="1">(D9-E9+F9+G9)*0.005</f>
        <v>454.949275</v>
      </c>
      <c r="I9" s="93">
        <f t="shared" ref="I9:I12" si="2">D9-E9+F9+H9+G9</f>
        <v>91444.804275000002</v>
      </c>
    </row>
    <row r="10" spans="1:16" s="94" customFormat="1" ht="15.75">
      <c r="A10" s="90" t="s">
        <v>15</v>
      </c>
      <c r="B10" s="91" t="s">
        <v>24</v>
      </c>
      <c r="C10" s="92" t="s">
        <v>25</v>
      </c>
      <c r="D10" s="78">
        <v>80471</v>
      </c>
      <c r="E10" s="78">
        <v>1100</v>
      </c>
      <c r="F10" s="78">
        <f t="shared" ref="F10:F12" si="3">(D10-E10)*0.125</f>
        <v>9921.375</v>
      </c>
      <c r="G10" s="78">
        <v>1697.48</v>
      </c>
      <c r="H10" s="78">
        <f>(D10-E10+F10+G10)*0.005</f>
        <v>454.949275</v>
      </c>
      <c r="I10" s="93">
        <f t="shared" si="2"/>
        <v>91444.804275000002</v>
      </c>
      <c r="M10" s="95"/>
      <c r="N10" s="96"/>
      <c r="O10" s="96"/>
      <c r="P10" s="96"/>
    </row>
    <row r="11" spans="1:16" s="94" customFormat="1" ht="15.75">
      <c r="A11" s="90" t="s">
        <v>15</v>
      </c>
      <c r="B11" s="91" t="s">
        <v>20</v>
      </c>
      <c r="C11" s="92" t="s">
        <v>21</v>
      </c>
      <c r="D11" s="78">
        <v>80477</v>
      </c>
      <c r="E11" s="78">
        <v>1100</v>
      </c>
      <c r="F11" s="78">
        <f t="shared" si="3"/>
        <v>9922.125</v>
      </c>
      <c r="G11" s="78">
        <v>1697.48</v>
      </c>
      <c r="H11" s="78">
        <f t="shared" ref="H11:H12" si="4">(D11-E11+F11+G11)*0.005</f>
        <v>454.983025</v>
      </c>
      <c r="I11" s="93">
        <f t="shared" si="2"/>
        <v>91451.58802499999</v>
      </c>
      <c r="M11" s="95"/>
      <c r="N11" s="96"/>
      <c r="O11" s="96"/>
      <c r="P11" s="96"/>
    </row>
    <row r="12" spans="1:16" s="94" customFormat="1" ht="15.75">
      <c r="A12" s="90" t="s">
        <v>15</v>
      </c>
      <c r="B12" s="91" t="s">
        <v>22</v>
      </c>
      <c r="C12" s="92" t="s">
        <v>23</v>
      </c>
      <c r="D12" s="78">
        <v>80624</v>
      </c>
      <c r="E12" s="78">
        <v>1100</v>
      </c>
      <c r="F12" s="78">
        <f t="shared" si="3"/>
        <v>9940.5</v>
      </c>
      <c r="G12" s="78">
        <v>1697.48</v>
      </c>
      <c r="H12" s="78">
        <f t="shared" si="4"/>
        <v>455.80989999999997</v>
      </c>
      <c r="I12" s="93">
        <f t="shared" si="2"/>
        <v>91617.789899999989</v>
      </c>
      <c r="M12" s="95"/>
      <c r="N12" s="96"/>
      <c r="O12" s="96"/>
      <c r="P12" s="96"/>
    </row>
    <row r="13" spans="1:16" s="94" customFormat="1" ht="15.75">
      <c r="A13" s="90" t="s">
        <v>15</v>
      </c>
      <c r="B13" s="91" t="s">
        <v>18</v>
      </c>
      <c r="C13" s="92" t="s">
        <v>19</v>
      </c>
      <c r="D13" s="78">
        <v>81267</v>
      </c>
      <c r="E13" s="78">
        <v>1100</v>
      </c>
      <c r="F13" s="78">
        <f t="shared" si="0"/>
        <v>10020.875</v>
      </c>
      <c r="G13" s="78">
        <v>1697.48</v>
      </c>
      <c r="H13" s="78">
        <f t="shared" si="1"/>
        <v>459.42677499999996</v>
      </c>
      <c r="I13" s="93">
        <f t="shared" ref="I13:I19" si="5">D13-E13+F13+H13+G13</f>
        <v>92344.781774999996</v>
      </c>
    </row>
    <row r="14" spans="1:16" s="94" customFormat="1" ht="15.75">
      <c r="A14" s="90" t="s">
        <v>15</v>
      </c>
      <c r="B14" s="91" t="s">
        <v>263</v>
      </c>
      <c r="C14" s="92" t="s">
        <v>264</v>
      </c>
      <c r="D14" s="78">
        <v>85074</v>
      </c>
      <c r="E14" s="78">
        <v>1100</v>
      </c>
      <c r="F14" s="78">
        <f t="shared" si="0"/>
        <v>10496.75</v>
      </c>
      <c r="G14" s="78">
        <v>1697.48</v>
      </c>
      <c r="H14" s="78">
        <f t="shared" si="1"/>
        <v>480.84114999999997</v>
      </c>
      <c r="I14" s="93">
        <f t="shared" si="5"/>
        <v>96649.071149999989</v>
      </c>
    </row>
    <row r="15" spans="1:16" s="97" customFormat="1">
      <c r="A15" s="90" t="s">
        <v>26</v>
      </c>
      <c r="B15" s="91" t="s">
        <v>27</v>
      </c>
      <c r="C15" s="92" t="s">
        <v>23</v>
      </c>
      <c r="D15" s="78">
        <v>82958</v>
      </c>
      <c r="E15" s="78">
        <v>1100</v>
      </c>
      <c r="F15" s="78">
        <f t="shared" ref="F15" si="6">(D15-E15)*0.125</f>
        <v>10232.25</v>
      </c>
      <c r="G15" s="78">
        <v>1697.48</v>
      </c>
      <c r="H15" s="78">
        <f t="shared" ref="H15" si="7">(D15-E15+F15+G15)*0.005</f>
        <v>468.93865</v>
      </c>
      <c r="I15" s="93">
        <f t="shared" ref="I15" si="8">D15-E15+F15+H15+G15</f>
        <v>94256.668649999992</v>
      </c>
      <c r="M15" s="98"/>
      <c r="N15" s="99"/>
      <c r="O15" s="99"/>
      <c r="P15" s="99"/>
    </row>
    <row r="16" spans="1:16" s="94" customFormat="1" ht="15.75">
      <c r="A16" s="90" t="s">
        <v>32</v>
      </c>
      <c r="B16" s="91" t="s">
        <v>33</v>
      </c>
      <c r="C16" s="92" t="s">
        <v>34</v>
      </c>
      <c r="D16" s="78">
        <v>85501</v>
      </c>
      <c r="E16" s="78">
        <v>1100</v>
      </c>
      <c r="F16" s="78">
        <f t="shared" si="0"/>
        <v>10550.125</v>
      </c>
      <c r="G16" s="78">
        <v>1697.48</v>
      </c>
      <c r="H16" s="78">
        <f t="shared" ref="H16:H18" si="9">(D16-E16+F16+G16)*0.005</f>
        <v>483.24302499999999</v>
      </c>
      <c r="I16" s="93">
        <f>D16-E16+F16+H16+G16</f>
        <v>97131.848024999999</v>
      </c>
      <c r="M16" s="96"/>
      <c r="N16" s="96"/>
      <c r="O16" s="96"/>
      <c r="P16" s="96"/>
    </row>
    <row r="17" spans="1:16" s="94" customFormat="1" ht="15.75">
      <c r="A17" s="90" t="s">
        <v>35</v>
      </c>
      <c r="B17" s="91" t="s">
        <v>36</v>
      </c>
      <c r="C17" s="92" t="s">
        <v>37</v>
      </c>
      <c r="D17" s="78">
        <v>85501</v>
      </c>
      <c r="E17" s="78">
        <v>1100</v>
      </c>
      <c r="F17" s="78">
        <f t="shared" si="0"/>
        <v>10550.125</v>
      </c>
      <c r="G17" s="78">
        <v>1697.48</v>
      </c>
      <c r="H17" s="78">
        <f t="shared" si="9"/>
        <v>483.24302499999999</v>
      </c>
      <c r="I17" s="93">
        <f>D17-E17+F17+H17+G17</f>
        <v>97131.848024999999</v>
      </c>
      <c r="M17" s="96"/>
      <c r="N17" s="96"/>
      <c r="O17" s="96"/>
      <c r="P17" s="96"/>
    </row>
    <row r="18" spans="1:16" s="94" customFormat="1" ht="15.75">
      <c r="A18" s="90" t="s">
        <v>35</v>
      </c>
      <c r="B18" s="91" t="s">
        <v>38</v>
      </c>
      <c r="C18" s="92" t="s">
        <v>39</v>
      </c>
      <c r="D18" s="78">
        <v>85501</v>
      </c>
      <c r="E18" s="78">
        <v>1100</v>
      </c>
      <c r="F18" s="78">
        <f t="shared" si="0"/>
        <v>10550.125</v>
      </c>
      <c r="G18" s="78">
        <v>1697.48</v>
      </c>
      <c r="H18" s="78">
        <f t="shared" si="9"/>
        <v>483.24302499999999</v>
      </c>
      <c r="I18" s="93">
        <f>D18-E18+F18+H18+G18</f>
        <v>97131.848024999999</v>
      </c>
      <c r="M18" s="96"/>
      <c r="N18" s="96"/>
      <c r="O18" s="96"/>
      <c r="P18" s="96"/>
    </row>
    <row r="19" spans="1:16" s="94" customFormat="1" ht="15.75">
      <c r="A19" s="90" t="s">
        <v>28</v>
      </c>
      <c r="B19" s="91" t="s">
        <v>29</v>
      </c>
      <c r="C19" s="92" t="s">
        <v>19</v>
      </c>
      <c r="D19" s="78">
        <v>84448</v>
      </c>
      <c r="E19" s="78">
        <v>1100</v>
      </c>
      <c r="F19" s="78">
        <f t="shared" si="0"/>
        <v>10418.5</v>
      </c>
      <c r="G19" s="78">
        <v>1697.48</v>
      </c>
      <c r="H19" s="78">
        <f t="shared" si="1"/>
        <v>477.31989999999996</v>
      </c>
      <c r="I19" s="93">
        <f t="shared" si="5"/>
        <v>95941.299899999998</v>
      </c>
      <c r="M19" s="96"/>
      <c r="N19" s="96"/>
      <c r="O19" s="96"/>
      <c r="P19" s="96"/>
    </row>
    <row r="20" spans="1:16" s="94" customFormat="1" ht="15.7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>
      <c r="A21" s="103" t="s">
        <v>59</v>
      </c>
      <c r="B21" s="91" t="s">
        <v>60</v>
      </c>
      <c r="C21" s="92" t="s">
        <v>19</v>
      </c>
      <c r="D21" s="78">
        <v>90172</v>
      </c>
      <c r="E21" s="78">
        <v>1100</v>
      </c>
      <c r="F21" s="78">
        <f t="shared" ref="F21" si="10">(D21-E21)*0.125</f>
        <v>11134</v>
      </c>
      <c r="G21" s="78">
        <v>1697.48</v>
      </c>
      <c r="H21" s="78">
        <f t="shared" ref="H21" si="11">(D21-E21+F21+G21)*0.005</f>
        <v>509.51740000000001</v>
      </c>
      <c r="I21" s="93">
        <f t="shared" ref="I21" si="12">D21-E21+F21+H21+G21</f>
        <v>102412.99739999999</v>
      </c>
      <c r="J21" s="104"/>
      <c r="M21" s="95"/>
      <c r="N21" s="96"/>
      <c r="O21" s="96"/>
      <c r="P21" s="96"/>
    </row>
    <row r="22" spans="1:16" s="94" customFormat="1" ht="15.75">
      <c r="A22" s="103" t="s">
        <v>40</v>
      </c>
      <c r="B22" s="91" t="s">
        <v>41</v>
      </c>
      <c r="C22" s="92" t="s">
        <v>23</v>
      </c>
      <c r="D22" s="78">
        <v>86340</v>
      </c>
      <c r="E22" s="78">
        <v>1100</v>
      </c>
      <c r="F22" s="78">
        <f t="shared" ref="F22:F28" si="13">(D22-E22)*0.125</f>
        <v>10655</v>
      </c>
      <c r="G22" s="78">
        <v>1697.48</v>
      </c>
      <c r="H22" s="78">
        <f t="shared" si="1"/>
        <v>487.9624</v>
      </c>
      <c r="I22" s="93">
        <f t="shared" ref="I22:I33" si="14">D22-E22+F22+H22+G22</f>
        <v>98080.4424</v>
      </c>
      <c r="M22" s="95"/>
      <c r="N22" s="96"/>
      <c r="O22" s="96"/>
      <c r="P22" s="96"/>
    </row>
    <row r="23" spans="1:16" s="94" customFormat="1" ht="15.75">
      <c r="A23" s="103" t="s">
        <v>40</v>
      </c>
      <c r="B23" s="91" t="s">
        <v>42</v>
      </c>
      <c r="C23" s="92" t="s">
        <v>43</v>
      </c>
      <c r="D23" s="78">
        <v>90867</v>
      </c>
      <c r="E23" s="78">
        <v>1100</v>
      </c>
      <c r="F23" s="78">
        <f t="shared" si="13"/>
        <v>11220.875</v>
      </c>
      <c r="G23" s="78">
        <v>1697.48</v>
      </c>
      <c r="H23" s="78">
        <f t="shared" si="1"/>
        <v>513.42677500000002</v>
      </c>
      <c r="I23" s="93">
        <f t="shared" si="14"/>
        <v>103198.781775</v>
      </c>
      <c r="M23" s="95"/>
      <c r="N23" s="96"/>
      <c r="O23" s="96"/>
      <c r="P23" s="96"/>
    </row>
    <row r="24" spans="1:16" s="94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>
      <c r="A25" s="103" t="s">
        <v>40</v>
      </c>
      <c r="B25" s="91" t="s">
        <v>44</v>
      </c>
      <c r="C25" s="92" t="s">
        <v>45</v>
      </c>
      <c r="D25" s="78">
        <v>86507</v>
      </c>
      <c r="E25" s="78">
        <v>1100</v>
      </c>
      <c r="F25" s="78">
        <f t="shared" si="13"/>
        <v>10675.875</v>
      </c>
      <c r="G25" s="78">
        <v>1697.48</v>
      </c>
      <c r="H25" s="78">
        <f t="shared" si="1"/>
        <v>488.90177499999999</v>
      </c>
      <c r="I25" s="93">
        <f t="shared" si="14"/>
        <v>98269.256775000002</v>
      </c>
      <c r="M25" s="95"/>
      <c r="N25" s="96"/>
      <c r="O25" s="96"/>
      <c r="P25" s="96"/>
    </row>
    <row r="26" spans="1:16" s="94" customFormat="1" ht="15.75">
      <c r="A26" s="103" t="s">
        <v>40</v>
      </c>
      <c r="B26" s="91" t="s">
        <v>46</v>
      </c>
      <c r="C26" s="92" t="s">
        <v>45</v>
      </c>
      <c r="D26" s="78">
        <v>86885</v>
      </c>
      <c r="E26" s="78">
        <v>1100</v>
      </c>
      <c r="F26" s="78">
        <f t="shared" si="13"/>
        <v>10723.125</v>
      </c>
      <c r="G26" s="78">
        <v>1697.48</v>
      </c>
      <c r="H26" s="78">
        <f t="shared" si="1"/>
        <v>491.02802500000001</v>
      </c>
      <c r="I26" s="93">
        <f t="shared" si="14"/>
        <v>98696.633025000003</v>
      </c>
      <c r="M26" s="95"/>
      <c r="N26" s="96"/>
      <c r="O26" s="96"/>
      <c r="P26" s="96"/>
    </row>
    <row r="27" spans="1:16" s="94" customFormat="1" ht="15.75">
      <c r="A27" s="103" t="s">
        <v>40</v>
      </c>
      <c r="B27" s="91" t="s">
        <v>47</v>
      </c>
      <c r="C27" s="92" t="s">
        <v>233</v>
      </c>
      <c r="D27" s="78">
        <v>88131</v>
      </c>
      <c r="E27" s="78">
        <v>1100</v>
      </c>
      <c r="F27" s="78">
        <f t="shared" si="13"/>
        <v>10878.875</v>
      </c>
      <c r="G27" s="78">
        <v>1697.48</v>
      </c>
      <c r="H27" s="78">
        <f t="shared" si="1"/>
        <v>498.03677499999998</v>
      </c>
      <c r="I27" s="93">
        <f t="shared" si="14"/>
        <v>100105.391775</v>
      </c>
      <c r="M27" s="95"/>
      <c r="N27" s="96"/>
      <c r="O27" s="96"/>
      <c r="P27" s="96"/>
    </row>
    <row r="28" spans="1:16" s="94" customFormat="1" ht="15.75">
      <c r="A28" s="103" t="s">
        <v>40</v>
      </c>
      <c r="B28" s="91" t="s">
        <v>49</v>
      </c>
      <c r="C28" s="92" t="s">
        <v>233</v>
      </c>
      <c r="D28" s="78">
        <v>86818</v>
      </c>
      <c r="E28" s="78">
        <v>1100</v>
      </c>
      <c r="F28" s="78">
        <f t="shared" si="13"/>
        <v>10714.75</v>
      </c>
      <c r="G28" s="78">
        <v>1697.48</v>
      </c>
      <c r="H28" s="78">
        <f t="shared" si="1"/>
        <v>490.65114999999997</v>
      </c>
      <c r="I28" s="93">
        <f t="shared" si="14"/>
        <v>98620.881150000001</v>
      </c>
      <c r="M28" s="95"/>
      <c r="N28" s="96"/>
      <c r="O28" s="96"/>
      <c r="P28" s="96"/>
    </row>
    <row r="29" spans="1:16" s="94" customFormat="1" ht="15.75">
      <c r="A29" s="103" t="s">
        <v>40</v>
      </c>
      <c r="B29" s="91" t="s">
        <v>50</v>
      </c>
      <c r="C29" s="92" t="s">
        <v>51</v>
      </c>
      <c r="D29" s="78">
        <v>88377</v>
      </c>
      <c r="E29" s="78">
        <v>1100</v>
      </c>
      <c r="F29" s="78">
        <f t="shared" ref="F29:F35" si="15">(D29-E29)*0.125</f>
        <v>10909.625</v>
      </c>
      <c r="G29" s="78">
        <v>1697.48</v>
      </c>
      <c r="H29" s="78">
        <f t="shared" si="1"/>
        <v>499.420525</v>
      </c>
      <c r="I29" s="93">
        <f t="shared" si="14"/>
        <v>100383.52552499999</v>
      </c>
      <c r="M29" s="95"/>
      <c r="N29" s="96"/>
      <c r="O29" s="96"/>
      <c r="P29" s="96"/>
    </row>
    <row r="30" spans="1:16" s="94" customFormat="1" ht="15.75">
      <c r="A30" s="103" t="s">
        <v>40</v>
      </c>
      <c r="B30" s="91" t="s">
        <v>52</v>
      </c>
      <c r="C30" s="92" t="s">
        <v>53</v>
      </c>
      <c r="D30" s="78">
        <v>87382</v>
      </c>
      <c r="E30" s="78">
        <v>1100</v>
      </c>
      <c r="F30" s="78">
        <f t="shared" si="15"/>
        <v>10785.25</v>
      </c>
      <c r="G30" s="78">
        <v>1697.48</v>
      </c>
      <c r="H30" s="78">
        <f t="shared" si="1"/>
        <v>493.82364999999999</v>
      </c>
      <c r="I30" s="93">
        <f t="shared" si="14"/>
        <v>99258.553650000002</v>
      </c>
      <c r="M30" s="95"/>
      <c r="N30" s="96"/>
      <c r="O30" s="96"/>
      <c r="P30" s="96"/>
    </row>
    <row r="31" spans="1:16" s="94" customFormat="1" ht="15.75">
      <c r="A31" s="103" t="s">
        <v>40</v>
      </c>
      <c r="B31" s="91" t="s">
        <v>54</v>
      </c>
      <c r="C31" s="92" t="s">
        <v>43</v>
      </c>
      <c r="D31" s="78">
        <v>86818</v>
      </c>
      <c r="E31" s="78">
        <v>1100</v>
      </c>
      <c r="F31" s="78">
        <f t="shared" si="15"/>
        <v>10714.75</v>
      </c>
      <c r="G31" s="78">
        <v>1697.48</v>
      </c>
      <c r="H31" s="78">
        <f t="shared" si="1"/>
        <v>490.65114999999997</v>
      </c>
      <c r="I31" s="93">
        <f t="shared" si="14"/>
        <v>98620.881150000001</v>
      </c>
      <c r="M31" s="95"/>
      <c r="N31" s="96"/>
      <c r="O31" s="96"/>
      <c r="P31" s="96"/>
    </row>
    <row r="32" spans="1:16" s="94" customFormat="1" ht="15.75">
      <c r="A32" s="103" t="s">
        <v>40</v>
      </c>
      <c r="B32" s="91" t="s">
        <v>55</v>
      </c>
      <c r="C32" s="92" t="s">
        <v>56</v>
      </c>
      <c r="D32" s="78">
        <v>87833</v>
      </c>
      <c r="E32" s="78">
        <v>1100</v>
      </c>
      <c r="F32" s="78">
        <f t="shared" si="15"/>
        <v>10841.625</v>
      </c>
      <c r="G32" s="78">
        <v>1697.48</v>
      </c>
      <c r="H32" s="78">
        <f t="shared" si="1"/>
        <v>496.360525</v>
      </c>
      <c r="I32" s="93">
        <f t="shared" si="14"/>
        <v>99768.465524999992</v>
      </c>
      <c r="M32" s="95"/>
      <c r="N32" s="96"/>
      <c r="O32" s="96"/>
      <c r="P32" s="96"/>
    </row>
    <row r="33" spans="1:237" s="94" customFormat="1" ht="15.75">
      <c r="A33" s="103" t="s">
        <v>40</v>
      </c>
      <c r="B33" s="91" t="s">
        <v>57</v>
      </c>
      <c r="C33" s="92" t="s">
        <v>58</v>
      </c>
      <c r="D33" s="78">
        <v>87833</v>
      </c>
      <c r="E33" s="78">
        <v>1100</v>
      </c>
      <c r="F33" s="78">
        <f t="shared" si="15"/>
        <v>10841.625</v>
      </c>
      <c r="G33" s="78">
        <v>1697.48</v>
      </c>
      <c r="H33" s="78">
        <f t="shared" si="1"/>
        <v>496.360525</v>
      </c>
      <c r="I33" s="93">
        <f t="shared" si="14"/>
        <v>99768.465524999992</v>
      </c>
      <c r="M33" s="95"/>
      <c r="N33" s="96"/>
      <c r="O33" s="96"/>
      <c r="P33" s="96"/>
    </row>
    <row r="34" spans="1:237" s="94" customFormat="1" ht="15.75">
      <c r="A34" s="90" t="s">
        <v>63</v>
      </c>
      <c r="B34" s="91" t="s">
        <v>64</v>
      </c>
      <c r="C34" s="92"/>
      <c r="D34" s="78">
        <v>75197</v>
      </c>
      <c r="E34" s="78">
        <v>1100</v>
      </c>
      <c r="F34" s="78">
        <f t="shared" si="15"/>
        <v>9262.125</v>
      </c>
      <c r="G34" s="78">
        <v>1697.48</v>
      </c>
      <c r="H34" s="78">
        <f t="shared" si="1"/>
        <v>425.28302500000001</v>
      </c>
      <c r="I34" s="93">
        <f>D34-E34+F34+H34+G34</f>
        <v>85481.888024999993</v>
      </c>
      <c r="M34" s="96"/>
      <c r="N34" s="96"/>
      <c r="O34" s="96"/>
      <c r="P34" s="96"/>
    </row>
    <row r="35" spans="1:237" s="94" customFormat="1" ht="15.75">
      <c r="A35" s="90" t="s">
        <v>63</v>
      </c>
      <c r="B35" s="91" t="s">
        <v>65</v>
      </c>
      <c r="C35" s="92"/>
      <c r="D35" s="78">
        <v>75197</v>
      </c>
      <c r="E35" s="78">
        <v>1100</v>
      </c>
      <c r="F35" s="78">
        <f t="shared" si="15"/>
        <v>9262.125</v>
      </c>
      <c r="G35" s="78">
        <v>1697.48</v>
      </c>
      <c r="H35" s="78">
        <f t="shared" si="1"/>
        <v>425.28302500000001</v>
      </c>
      <c r="I35" s="93">
        <f>D35-E35+F35+H35+G35</f>
        <v>85481.888024999993</v>
      </c>
      <c r="M35" s="96"/>
      <c r="N35" s="96"/>
      <c r="O35" s="96"/>
      <c r="P35" s="96"/>
    </row>
    <row r="36" spans="1:237" s="96" customFormat="1" ht="16.5" thickBot="1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>
      <c r="A37" s="443" t="s">
        <v>66</v>
      </c>
      <c r="B37" s="444"/>
      <c r="C37" s="444"/>
      <c r="D37" s="444"/>
      <c r="E37" s="444"/>
      <c r="F37" s="444"/>
      <c r="G37" s="444"/>
      <c r="H37" s="444"/>
      <c r="I37" s="445"/>
      <c r="M37" s="96"/>
      <c r="N37" s="96"/>
      <c r="O37" s="96"/>
      <c r="P37" s="96"/>
    </row>
    <row r="38" spans="1:237" s="113" customFormat="1" ht="15.75">
      <c r="A38" s="459" t="s">
        <v>7</v>
      </c>
      <c r="B38" s="460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>
      <c r="A39" s="90" t="s">
        <v>26</v>
      </c>
      <c r="B39" s="91" t="s">
        <v>67</v>
      </c>
      <c r="C39" s="115" t="s">
        <v>68</v>
      </c>
      <c r="D39" s="78">
        <v>87236</v>
      </c>
      <c r="E39" s="78">
        <v>1100</v>
      </c>
      <c r="F39" s="78">
        <f t="shared" ref="F39:F44" si="16">(D39-E39)*0.125</f>
        <v>10767</v>
      </c>
      <c r="G39" s="78">
        <v>1697.48</v>
      </c>
      <c r="H39" s="78">
        <f t="shared" ref="H39:H62" si="17">(D39-E39+F39+G39)*0.005</f>
        <v>493.00239999999997</v>
      </c>
      <c r="I39" s="93">
        <f t="shared" ref="I39:I62" si="18">D39-E39+F39+H39+G39</f>
        <v>99093.482399999994</v>
      </c>
      <c r="M39" s="117"/>
      <c r="N39" s="117"/>
      <c r="O39" s="117"/>
      <c r="P39" s="117"/>
    </row>
    <row r="40" spans="1:237" s="116" customFormat="1">
      <c r="A40" s="90" t="s">
        <v>69</v>
      </c>
      <c r="B40" s="91" t="s">
        <v>70</v>
      </c>
      <c r="C40" s="115" t="s">
        <v>71</v>
      </c>
      <c r="D40" s="78">
        <v>87932</v>
      </c>
      <c r="E40" s="78">
        <v>1100</v>
      </c>
      <c r="F40" s="78">
        <f t="shared" si="16"/>
        <v>10854</v>
      </c>
      <c r="G40" s="78">
        <v>1697.48</v>
      </c>
      <c r="H40" s="78">
        <f>(D40-E40+F40+G40)*0.005</f>
        <v>496.91739999999999</v>
      </c>
      <c r="I40" s="93">
        <f>D40-E40+F40+H40+G40</f>
        <v>99880.397400000002</v>
      </c>
      <c r="M40" s="117"/>
      <c r="N40" s="117"/>
      <c r="O40" s="117"/>
      <c r="P40" s="117"/>
    </row>
    <row r="41" spans="1:237" s="116" customFormat="1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93"/>
      <c r="M41" s="117"/>
      <c r="N41" s="117"/>
      <c r="O41" s="117"/>
      <c r="P41" s="117"/>
    </row>
    <row r="42" spans="1:237" s="97" customFormat="1">
      <c r="A42" s="90" t="s">
        <v>75</v>
      </c>
      <c r="B42" s="91" t="s">
        <v>76</v>
      </c>
      <c r="C42" s="115" t="s">
        <v>77</v>
      </c>
      <c r="D42" s="78">
        <v>87833</v>
      </c>
      <c r="E42" s="78">
        <v>1100</v>
      </c>
      <c r="F42" s="78">
        <f t="shared" si="16"/>
        <v>10841.625</v>
      </c>
      <c r="G42" s="78">
        <v>1697.48</v>
      </c>
      <c r="H42" s="78">
        <f>(D42-E42+F42+G42)*0.005</f>
        <v>496.360525</v>
      </c>
      <c r="I42" s="93">
        <f>D42-E42+F42+H42+G42</f>
        <v>99768.465524999992</v>
      </c>
      <c r="M42" s="99"/>
      <c r="N42" s="99"/>
      <c r="O42" s="99"/>
      <c r="P42" s="99"/>
    </row>
    <row r="43" spans="1:237" s="94" customFormat="1" ht="15.75">
      <c r="A43" s="90" t="s">
        <v>75</v>
      </c>
      <c r="B43" s="91" t="s">
        <v>78</v>
      </c>
      <c r="C43" s="115" t="s">
        <v>43</v>
      </c>
      <c r="D43" s="78">
        <v>87436</v>
      </c>
      <c r="E43" s="78">
        <v>1100</v>
      </c>
      <c r="F43" s="78">
        <f t="shared" si="16"/>
        <v>10792</v>
      </c>
      <c r="G43" s="78">
        <v>1697.48</v>
      </c>
      <c r="H43" s="78">
        <f t="shared" si="17"/>
        <v>494.12739999999997</v>
      </c>
      <c r="I43" s="93">
        <f t="shared" si="18"/>
        <v>99319.607399999994</v>
      </c>
      <c r="M43" s="96"/>
      <c r="N43" s="96"/>
      <c r="O43" s="96"/>
      <c r="P43" s="96"/>
    </row>
    <row r="44" spans="1:237" s="94" customFormat="1" ht="15.75">
      <c r="A44" s="90" t="s">
        <v>79</v>
      </c>
      <c r="B44" s="91" t="s">
        <v>80</v>
      </c>
      <c r="C44" s="115" t="s">
        <v>43</v>
      </c>
      <c r="D44" s="78">
        <v>88928</v>
      </c>
      <c r="E44" s="78">
        <v>1100</v>
      </c>
      <c r="F44" s="78">
        <f t="shared" si="16"/>
        <v>10978.5</v>
      </c>
      <c r="G44" s="78">
        <v>1697.48</v>
      </c>
      <c r="H44" s="78">
        <f>(D44-E44+F44+G44)*0.005</f>
        <v>502.51990000000001</v>
      </c>
      <c r="I44" s="93">
        <f>D44-E44+F44+H44+G44</f>
        <v>101006.4999</v>
      </c>
      <c r="M44" s="96"/>
      <c r="N44" s="96"/>
      <c r="O44" s="96"/>
      <c r="P44" s="96"/>
    </row>
    <row r="45" spans="1:237" s="94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>
      <c r="A46" s="90" t="s">
        <v>82</v>
      </c>
      <c r="B46" s="91" t="s">
        <v>83</v>
      </c>
      <c r="C46" s="115" t="s">
        <v>84</v>
      </c>
      <c r="D46" s="78">
        <v>90701</v>
      </c>
      <c r="E46" s="78">
        <v>1100</v>
      </c>
      <c r="F46" s="78">
        <f>(D46-E46)*0.125</f>
        <v>11200.125</v>
      </c>
      <c r="G46" s="78">
        <v>1697.48</v>
      </c>
      <c r="H46" s="78">
        <f t="shared" si="17"/>
        <v>512.49302499999999</v>
      </c>
      <c r="I46" s="93">
        <f t="shared" si="18"/>
        <v>103011.098025</v>
      </c>
      <c r="M46" s="96"/>
      <c r="N46" s="96"/>
      <c r="O46" s="96"/>
      <c r="P46" s="96"/>
    </row>
    <row r="47" spans="1:237" s="97" customFormat="1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>
      <c r="A48" s="90" t="s">
        <v>94</v>
      </c>
      <c r="B48" s="91" t="s">
        <v>95</v>
      </c>
      <c r="C48" s="119" t="s">
        <v>96</v>
      </c>
      <c r="D48" s="78">
        <v>87674</v>
      </c>
      <c r="E48" s="78">
        <v>1100</v>
      </c>
      <c r="F48" s="78">
        <f>(D48-E48)*0.125</f>
        <v>10821.75</v>
      </c>
      <c r="G48" s="78">
        <v>1697.48</v>
      </c>
      <c r="H48" s="78">
        <f t="shared" si="17"/>
        <v>495.46614999999997</v>
      </c>
      <c r="I48" s="93">
        <f t="shared" si="18"/>
        <v>99588.696149999989</v>
      </c>
      <c r="J48" s="104"/>
      <c r="M48" s="96"/>
      <c r="N48" s="96"/>
      <c r="O48" s="96"/>
      <c r="P48" s="96"/>
    </row>
    <row r="49" spans="1:16" s="94" customFormat="1" ht="15.75">
      <c r="A49" s="90" t="s">
        <v>94</v>
      </c>
      <c r="B49" s="91" t="s">
        <v>97</v>
      </c>
      <c r="C49" s="119" t="s">
        <v>98</v>
      </c>
      <c r="D49" s="78">
        <v>87674</v>
      </c>
      <c r="E49" s="78">
        <v>1100</v>
      </c>
      <c r="F49" s="78">
        <f>(D49-E49)*0.125</f>
        <v>10821.75</v>
      </c>
      <c r="G49" s="78">
        <v>1697.48</v>
      </c>
      <c r="H49" s="78">
        <f t="shared" si="17"/>
        <v>495.46614999999997</v>
      </c>
      <c r="I49" s="93">
        <f t="shared" si="18"/>
        <v>99588.696149999989</v>
      </c>
      <c r="M49" s="96"/>
      <c r="N49" s="96"/>
      <c r="O49" s="96"/>
      <c r="P49" s="96"/>
    </row>
    <row r="50" spans="1:16" s="94" customFormat="1" ht="15.75">
      <c r="A50" s="90" t="s">
        <v>99</v>
      </c>
      <c r="B50" s="91" t="s">
        <v>100</v>
      </c>
      <c r="C50" s="119" t="s">
        <v>101</v>
      </c>
      <c r="D50" s="78">
        <v>93573</v>
      </c>
      <c r="E50" s="78">
        <v>1100</v>
      </c>
      <c r="F50" s="78">
        <f>(D50-E50)*0.125</f>
        <v>11559.125</v>
      </c>
      <c r="G50" s="78">
        <v>1697.48</v>
      </c>
      <c r="H50" s="78">
        <f>(D50-E50+F50+G50)*0.005</f>
        <v>528.64802499999996</v>
      </c>
      <c r="I50" s="93">
        <f>D50-E50+F50+H50+G50</f>
        <v>106258.253025</v>
      </c>
      <c r="M50" s="96"/>
      <c r="N50" s="96"/>
      <c r="O50" s="96"/>
      <c r="P50" s="96"/>
    </row>
    <row r="51" spans="1:16" s="94" customFormat="1" ht="15.75">
      <c r="A51" s="90" t="s">
        <v>99</v>
      </c>
      <c r="B51" s="91" t="s">
        <v>102</v>
      </c>
      <c r="C51" s="119" t="s">
        <v>101</v>
      </c>
      <c r="D51" s="78">
        <v>94675</v>
      </c>
      <c r="E51" s="78">
        <v>1100</v>
      </c>
      <c r="F51" s="78">
        <f>(D51-E51)*0.125</f>
        <v>11696.875</v>
      </c>
      <c r="G51" s="78">
        <v>1697.48</v>
      </c>
      <c r="H51" s="78">
        <f>(D51-E51+F51+G51)*0.005</f>
        <v>534.84677499999998</v>
      </c>
      <c r="I51" s="93">
        <f>D51-E51+F51+H51+G51</f>
        <v>107504.20177499999</v>
      </c>
      <c r="M51" s="96"/>
      <c r="N51" s="96"/>
      <c r="O51" s="96"/>
      <c r="P51" s="96"/>
    </row>
    <row r="52" spans="1:16" s="94" customFormat="1" ht="15.75">
      <c r="A52" s="90" t="s">
        <v>105</v>
      </c>
      <c r="B52" s="91" t="s">
        <v>106</v>
      </c>
      <c r="C52" s="119" t="s">
        <v>107</v>
      </c>
      <c r="D52" s="78">
        <v>97037</v>
      </c>
      <c r="E52" s="78">
        <v>1100</v>
      </c>
      <c r="F52" s="78">
        <f>(D52-E52)*0.125</f>
        <v>11992.125</v>
      </c>
      <c r="G52" s="78">
        <v>1697.48</v>
      </c>
      <c r="H52" s="78">
        <f t="shared" si="17"/>
        <v>548.13302499999998</v>
      </c>
      <c r="I52" s="93">
        <f t="shared" si="18"/>
        <v>110174.738025</v>
      </c>
      <c r="M52" s="96"/>
      <c r="N52" s="96"/>
      <c r="O52" s="96"/>
      <c r="P52" s="96"/>
    </row>
    <row r="53" spans="1:16" s="94" customFormat="1" ht="15.75">
      <c r="A53" s="90" t="s">
        <v>108</v>
      </c>
      <c r="B53" s="91" t="s">
        <v>109</v>
      </c>
      <c r="C53" s="119" t="s">
        <v>110</v>
      </c>
      <c r="D53" s="78"/>
      <c r="E53" s="78"/>
      <c r="F53" s="78"/>
      <c r="G53" s="78"/>
      <c r="H53" s="78"/>
      <c r="I53" s="93"/>
      <c r="M53" s="96"/>
      <c r="N53" s="96"/>
      <c r="O53" s="96"/>
      <c r="P53" s="96"/>
    </row>
    <row r="54" spans="1:16" s="94" customFormat="1" ht="15.75">
      <c r="A54" s="90" t="s">
        <v>108</v>
      </c>
      <c r="B54" s="91" t="s">
        <v>111</v>
      </c>
      <c r="C54" s="92" t="s">
        <v>98</v>
      </c>
      <c r="D54" s="82">
        <v>97989</v>
      </c>
      <c r="E54" s="78">
        <v>1100</v>
      </c>
      <c r="F54" s="78">
        <f t="shared" ref="F54:F63" si="19">(D54-E54)*0.125</f>
        <v>12111.125</v>
      </c>
      <c r="G54" s="78">
        <v>1697.48</v>
      </c>
      <c r="H54" s="78">
        <f t="shared" si="17"/>
        <v>553.48802499999999</v>
      </c>
      <c r="I54" s="93">
        <f t="shared" si="18"/>
        <v>111251.09302499999</v>
      </c>
    </row>
    <row r="55" spans="1:16" s="94" customFormat="1" ht="15.7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>
      <c r="A56" s="90" t="s">
        <v>85</v>
      </c>
      <c r="B56" s="91" t="s">
        <v>86</v>
      </c>
      <c r="C56" s="115" t="s">
        <v>87</v>
      </c>
      <c r="D56" s="78">
        <v>92050</v>
      </c>
      <c r="E56" s="78">
        <v>1100</v>
      </c>
      <c r="F56" s="78">
        <f>(D56-E56)*0.125</f>
        <v>11368.75</v>
      </c>
      <c r="G56" s="78">
        <v>1697.48</v>
      </c>
      <c r="H56" s="78">
        <f t="shared" ref="H56" si="20">(D56-E56+F56+G56)*0.005</f>
        <v>520.08114999999998</v>
      </c>
      <c r="I56" s="93">
        <f t="shared" ref="I56" si="21">D56-E56+F56+H56+G56</f>
        <v>104536.31114999999</v>
      </c>
      <c r="M56" s="96"/>
      <c r="N56" s="96"/>
      <c r="O56" s="96"/>
      <c r="P56" s="96"/>
    </row>
    <row r="57" spans="1:16" s="94" customFormat="1" ht="15.75">
      <c r="A57" s="90" t="s">
        <v>88</v>
      </c>
      <c r="B57" s="91" t="s">
        <v>89</v>
      </c>
      <c r="C57" s="115" t="s">
        <v>90</v>
      </c>
      <c r="D57" s="78">
        <v>98008</v>
      </c>
      <c r="E57" s="78">
        <v>1100</v>
      </c>
      <c r="F57" s="78">
        <f>(D57-E57)*0.125</f>
        <v>12113.5</v>
      </c>
      <c r="G57" s="78">
        <v>1697.48</v>
      </c>
      <c r="H57" s="78">
        <f>(D57-E57+F57+G57)*0.005</f>
        <v>553.59489999999994</v>
      </c>
      <c r="I57" s="93">
        <f>D57-E57+F57+H57+G57</f>
        <v>111272.57489999999</v>
      </c>
      <c r="M57" s="96"/>
      <c r="N57" s="96"/>
      <c r="O57" s="96"/>
      <c r="P57" s="96"/>
    </row>
    <row r="58" spans="1:16" s="94" customFormat="1" ht="15.75">
      <c r="A58" s="90" t="s">
        <v>63</v>
      </c>
      <c r="B58" s="91" t="s">
        <v>112</v>
      </c>
      <c r="C58" s="120"/>
      <c r="D58" s="78">
        <v>81365</v>
      </c>
      <c r="E58" s="78">
        <v>0</v>
      </c>
      <c r="F58" s="78">
        <f t="shared" si="19"/>
        <v>10170.625</v>
      </c>
      <c r="G58" s="78">
        <v>1697.48</v>
      </c>
      <c r="H58" s="78">
        <f t="shared" si="17"/>
        <v>466.165525</v>
      </c>
      <c r="I58" s="93">
        <f t="shared" si="18"/>
        <v>93699.270525</v>
      </c>
      <c r="M58" s="96"/>
      <c r="N58" s="96"/>
      <c r="O58" s="96"/>
      <c r="P58" s="96"/>
    </row>
    <row r="59" spans="1:16" s="94" customFormat="1" ht="15.75">
      <c r="A59" s="90" t="s">
        <v>63</v>
      </c>
      <c r="B59" s="91" t="s">
        <v>113</v>
      </c>
      <c r="C59" s="120"/>
      <c r="D59" s="78">
        <v>83356</v>
      </c>
      <c r="E59" s="78">
        <v>0</v>
      </c>
      <c r="F59" s="78">
        <f t="shared" si="19"/>
        <v>10419.5</v>
      </c>
      <c r="G59" s="78">
        <v>1697.48</v>
      </c>
      <c r="H59" s="78">
        <f t="shared" si="17"/>
        <v>477.36489999999998</v>
      </c>
      <c r="I59" s="93">
        <f t="shared" si="18"/>
        <v>95950.344899999996</v>
      </c>
      <c r="M59" s="96"/>
      <c r="N59" s="96"/>
      <c r="O59" s="96"/>
      <c r="P59" s="96"/>
    </row>
    <row r="60" spans="1:16" s="94" customFormat="1" ht="15.75">
      <c r="A60" s="90" t="s">
        <v>63</v>
      </c>
      <c r="B60" s="91" t="s">
        <v>115</v>
      </c>
      <c r="C60" s="120"/>
      <c r="D60" s="78">
        <v>85895</v>
      </c>
      <c r="E60" s="78">
        <v>0</v>
      </c>
      <c r="F60" s="78">
        <f t="shared" ref="F60" si="22">(D60-E60)*0.125</f>
        <v>10736.875</v>
      </c>
      <c r="G60" s="78">
        <v>1697.48</v>
      </c>
      <c r="H60" s="78">
        <f t="shared" ref="H60" si="23">(D60-E60+F60+G60)*0.005</f>
        <v>491.64677499999999</v>
      </c>
      <c r="I60" s="93">
        <f t="shared" ref="I60" si="24">D60-E60+F60+H60+G60</f>
        <v>98821.001774999997</v>
      </c>
      <c r="M60" s="95"/>
      <c r="N60" s="95"/>
      <c r="O60" s="95"/>
      <c r="P60" s="95"/>
    </row>
    <row r="61" spans="1:16" s="94" customFormat="1" ht="15.75">
      <c r="A61" s="90" t="s">
        <v>63</v>
      </c>
      <c r="B61" s="91" t="s">
        <v>114</v>
      </c>
      <c r="C61" s="120"/>
      <c r="D61" s="78">
        <v>82958</v>
      </c>
      <c r="E61" s="78">
        <v>0</v>
      </c>
      <c r="F61" s="78">
        <f t="shared" si="19"/>
        <v>10369.75</v>
      </c>
      <c r="G61" s="78">
        <v>1697.48</v>
      </c>
      <c r="H61" s="78">
        <f t="shared" si="17"/>
        <v>475.12615</v>
      </c>
      <c r="I61" s="93">
        <f t="shared" si="18"/>
        <v>95500.356149999992</v>
      </c>
      <c r="M61" s="95"/>
      <c r="N61" s="95"/>
      <c r="O61" s="95"/>
      <c r="P61" s="95"/>
    </row>
    <row r="62" spans="1:16" s="94" customFormat="1" ht="15.75">
      <c r="A62" s="90" t="s">
        <v>63</v>
      </c>
      <c r="B62" s="91" t="s">
        <v>116</v>
      </c>
      <c r="C62" s="120"/>
      <c r="D62" s="78">
        <v>83197</v>
      </c>
      <c r="E62" s="78">
        <v>0</v>
      </c>
      <c r="F62" s="78">
        <f t="shared" si="19"/>
        <v>10399.625</v>
      </c>
      <c r="G62" s="78">
        <v>1697.48</v>
      </c>
      <c r="H62" s="78">
        <f t="shared" si="17"/>
        <v>476.47052500000001</v>
      </c>
      <c r="I62" s="93">
        <f t="shared" si="18"/>
        <v>95770.575524999993</v>
      </c>
      <c r="M62" s="95"/>
      <c r="N62" s="95"/>
      <c r="O62" s="95"/>
      <c r="P62" s="95"/>
    </row>
    <row r="63" spans="1:16" s="94" customFormat="1" ht="16.5" thickBot="1">
      <c r="A63" s="121" t="s">
        <v>63</v>
      </c>
      <c r="B63" s="122" t="s">
        <v>117</v>
      </c>
      <c r="C63" s="123"/>
      <c r="D63" s="124">
        <v>83356</v>
      </c>
      <c r="E63" s="124">
        <v>0</v>
      </c>
      <c r="F63" s="78">
        <f t="shared" si="19"/>
        <v>10419.5</v>
      </c>
      <c r="G63" s="78">
        <v>1697.48</v>
      </c>
      <c r="H63" s="124">
        <f>(D63-E63+F63+G63)*0.005</f>
        <v>477.36489999999998</v>
      </c>
      <c r="I63" s="125">
        <f>D63-E63+F63+H63+G63</f>
        <v>95950.344899999996</v>
      </c>
      <c r="M63" s="95"/>
      <c r="N63" s="95"/>
      <c r="O63" s="95"/>
      <c r="P63" s="95"/>
    </row>
    <row r="64" spans="1:16" s="94" customFormat="1" ht="16.5" thickBot="1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>
      <c r="A65" s="443" t="s">
        <v>118</v>
      </c>
      <c r="B65" s="444"/>
      <c r="C65" s="444"/>
      <c r="D65" s="444"/>
      <c r="E65" s="444"/>
      <c r="F65" s="444"/>
      <c r="G65" s="444"/>
      <c r="H65" s="444"/>
      <c r="I65" s="445"/>
      <c r="M65" s="96"/>
      <c r="N65" s="96"/>
      <c r="O65" s="96"/>
      <c r="P65" s="96"/>
    </row>
    <row r="66" spans="1:16" s="94" customFormat="1" ht="15.7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>
      <c r="A67" s="132" t="s">
        <v>124</v>
      </c>
      <c r="B67" s="133" t="s">
        <v>125</v>
      </c>
      <c r="C67" s="92" t="s">
        <v>68</v>
      </c>
      <c r="D67" s="82">
        <v>90471</v>
      </c>
      <c r="E67" s="78">
        <v>1100</v>
      </c>
      <c r="F67" s="78">
        <f t="shared" ref="F67:F77" si="25">(D67-E67)*0.125</f>
        <v>11171.375</v>
      </c>
      <c r="G67" s="78">
        <v>1697.48</v>
      </c>
      <c r="H67" s="78">
        <f t="shared" ref="H67:H77" si="26">(D67-E67+F67+G67)*0.005</f>
        <v>511.199275</v>
      </c>
      <c r="I67" s="93">
        <f t="shared" ref="I67:I77" si="27">D67-E67+F67+H67+G67</f>
        <v>102751.054275</v>
      </c>
      <c r="J67" s="97"/>
      <c r="M67" s="117"/>
      <c r="N67" s="117"/>
      <c r="O67" s="117"/>
      <c r="P67" s="117"/>
    </row>
    <row r="68" spans="1:16" s="116" customFormat="1">
      <c r="A68" s="132" t="s">
        <v>124</v>
      </c>
      <c r="B68" s="133" t="s">
        <v>126</v>
      </c>
      <c r="C68" s="92" t="s">
        <v>127</v>
      </c>
      <c r="D68" s="82">
        <v>90516</v>
      </c>
      <c r="E68" s="78">
        <v>1100</v>
      </c>
      <c r="F68" s="78">
        <f t="shared" si="25"/>
        <v>11177</v>
      </c>
      <c r="G68" s="78">
        <v>1697.48</v>
      </c>
      <c r="H68" s="78">
        <f t="shared" si="26"/>
        <v>511.45240000000001</v>
      </c>
      <c r="I68" s="93">
        <f t="shared" si="27"/>
        <v>102801.93239999999</v>
      </c>
      <c r="M68" s="117"/>
      <c r="N68" s="117"/>
      <c r="O68" s="117"/>
      <c r="P68" s="117"/>
    </row>
    <row r="69" spans="1:16" s="116" customFormat="1">
      <c r="A69" s="132" t="s">
        <v>124</v>
      </c>
      <c r="B69" s="133" t="s">
        <v>128</v>
      </c>
      <c r="C69" s="92" t="s">
        <v>127</v>
      </c>
      <c r="D69" s="82">
        <v>91014</v>
      </c>
      <c r="E69" s="78">
        <v>1100</v>
      </c>
      <c r="F69" s="78">
        <f t="shared" si="25"/>
        <v>11239.25</v>
      </c>
      <c r="G69" s="78">
        <v>1697.48</v>
      </c>
      <c r="H69" s="78">
        <f>(D69-E69+F69+G69)*0.005</f>
        <v>514.25364999999999</v>
      </c>
      <c r="I69" s="93">
        <f>D69-E69+F69+H69+G69</f>
        <v>103364.98364999999</v>
      </c>
      <c r="M69" s="117"/>
      <c r="N69" s="117"/>
      <c r="O69" s="117"/>
      <c r="P69" s="117"/>
    </row>
    <row r="70" spans="1:16" s="116" customFormat="1">
      <c r="A70" s="132" t="s">
        <v>129</v>
      </c>
      <c r="B70" s="133" t="s">
        <v>130</v>
      </c>
      <c r="C70" s="92" t="s">
        <v>131</v>
      </c>
      <c r="D70" s="82">
        <v>92109</v>
      </c>
      <c r="E70" s="78">
        <v>1100</v>
      </c>
      <c r="F70" s="78">
        <f t="shared" si="25"/>
        <v>11376.125</v>
      </c>
      <c r="G70" s="78">
        <v>1697.48</v>
      </c>
      <c r="H70" s="78">
        <f t="shared" si="26"/>
        <v>520.41302499999995</v>
      </c>
      <c r="I70" s="93">
        <f t="shared" si="27"/>
        <v>104603.018025</v>
      </c>
      <c r="M70" s="117"/>
      <c r="N70" s="117"/>
      <c r="O70" s="117"/>
      <c r="P70" s="117"/>
    </row>
    <row r="71" spans="1:16" s="97" customFormat="1">
      <c r="A71" s="132" t="s">
        <v>132</v>
      </c>
      <c r="B71" s="133" t="s">
        <v>133</v>
      </c>
      <c r="C71" s="92" t="s">
        <v>134</v>
      </c>
      <c r="D71" s="82">
        <v>92708</v>
      </c>
      <c r="E71" s="78">
        <v>1100</v>
      </c>
      <c r="F71" s="78">
        <f t="shared" si="25"/>
        <v>11451</v>
      </c>
      <c r="G71" s="78">
        <v>1697.48</v>
      </c>
      <c r="H71" s="78">
        <f t="shared" si="26"/>
        <v>523.78239999999994</v>
      </c>
      <c r="I71" s="93">
        <f t="shared" si="27"/>
        <v>105280.26239999999</v>
      </c>
      <c r="J71" s="116"/>
      <c r="M71" s="99"/>
      <c r="N71" s="99"/>
      <c r="O71" s="99"/>
      <c r="P71" s="99"/>
    </row>
    <row r="72" spans="1:16" s="97" customFormat="1">
      <c r="A72" s="132" t="s">
        <v>132</v>
      </c>
      <c r="B72" s="133" t="s">
        <v>135</v>
      </c>
      <c r="C72" s="92" t="s">
        <v>134</v>
      </c>
      <c r="D72" s="82">
        <v>94489</v>
      </c>
      <c r="E72" s="78">
        <v>1100</v>
      </c>
      <c r="F72" s="78">
        <f t="shared" si="25"/>
        <v>11673.625</v>
      </c>
      <c r="G72" s="78">
        <v>1697.48</v>
      </c>
      <c r="H72" s="78">
        <f>(D72-E72+F72+G72)*0.005</f>
        <v>533.80052499999999</v>
      </c>
      <c r="I72" s="93">
        <f>D72-E72+F72+H72+G72</f>
        <v>107293.90552499999</v>
      </c>
      <c r="J72" s="116"/>
      <c r="M72" s="99"/>
      <c r="N72" s="99"/>
      <c r="O72" s="99"/>
      <c r="P72" s="99"/>
    </row>
    <row r="73" spans="1:16" s="94" customFormat="1" ht="15.75">
      <c r="A73" s="132" t="s">
        <v>119</v>
      </c>
      <c r="B73" s="133" t="s">
        <v>120</v>
      </c>
      <c r="C73" s="92" t="s">
        <v>121</v>
      </c>
      <c r="D73" s="82">
        <v>93808</v>
      </c>
      <c r="E73" s="78">
        <v>1100</v>
      </c>
      <c r="F73" s="78">
        <f>(D73-E73)*0.125</f>
        <v>11588.5</v>
      </c>
      <c r="G73" s="78">
        <v>1697.48</v>
      </c>
      <c r="H73" s="78">
        <f>(D73-E73+F73+G73)*0.005</f>
        <v>529.96989999999994</v>
      </c>
      <c r="I73" s="93">
        <f>D73-E73+F73+H73+G73</f>
        <v>106523.94989999999</v>
      </c>
      <c r="M73" s="96"/>
      <c r="N73" s="96"/>
      <c r="O73" s="96"/>
      <c r="P73" s="96"/>
    </row>
    <row r="74" spans="1:16" s="94" customFormat="1" ht="15.75">
      <c r="A74" s="134" t="s">
        <v>119</v>
      </c>
      <c r="B74" s="135" t="s">
        <v>122</v>
      </c>
      <c r="C74" s="92" t="s">
        <v>123</v>
      </c>
      <c r="D74" s="82">
        <v>94106</v>
      </c>
      <c r="E74" s="78">
        <v>1100</v>
      </c>
      <c r="F74" s="78">
        <f t="shared" ref="F74" si="28">(D74-E74)*0.125</f>
        <v>11625.75</v>
      </c>
      <c r="G74" s="78">
        <v>1697.48</v>
      </c>
      <c r="H74" s="78">
        <f t="shared" ref="H74" si="29">(D74-E74+F74+G74)*0.005</f>
        <v>531.64615000000003</v>
      </c>
      <c r="I74" s="93">
        <f t="shared" ref="I74" si="30">D74-E74+F74+H74+G74</f>
        <v>106860.87615</v>
      </c>
      <c r="M74" s="96"/>
      <c r="N74" s="96"/>
      <c r="O74" s="96"/>
      <c r="P74" s="96"/>
    </row>
    <row r="75" spans="1:16" s="94" customFormat="1" ht="15.75">
      <c r="A75" s="90" t="s">
        <v>63</v>
      </c>
      <c r="B75" s="91" t="s">
        <v>136</v>
      </c>
      <c r="C75" s="120"/>
      <c r="D75" s="78">
        <v>88230</v>
      </c>
      <c r="E75" s="78">
        <v>0</v>
      </c>
      <c r="F75" s="78">
        <f t="shared" si="25"/>
        <v>11028.75</v>
      </c>
      <c r="G75" s="78">
        <v>1697.48</v>
      </c>
      <c r="H75" s="78">
        <f t="shared" si="26"/>
        <v>504.78114999999997</v>
      </c>
      <c r="I75" s="93">
        <f t="shared" si="27"/>
        <v>101461.01114999999</v>
      </c>
      <c r="J75" s="97"/>
      <c r="M75" s="96"/>
      <c r="N75" s="96"/>
      <c r="O75" s="96"/>
      <c r="P75" s="96"/>
    </row>
    <row r="76" spans="1:16" s="94" customFormat="1" ht="15.75">
      <c r="A76" s="90" t="s">
        <v>63</v>
      </c>
      <c r="B76" s="91" t="s">
        <v>137</v>
      </c>
      <c r="C76" s="120"/>
      <c r="D76" s="78">
        <v>85641</v>
      </c>
      <c r="E76" s="78">
        <v>0</v>
      </c>
      <c r="F76" s="78">
        <f t="shared" si="25"/>
        <v>10705.125</v>
      </c>
      <c r="G76" s="78">
        <v>1697.48</v>
      </c>
      <c r="H76" s="78">
        <f t="shared" si="26"/>
        <v>490.21802500000001</v>
      </c>
      <c r="I76" s="93">
        <f t="shared" si="27"/>
        <v>98533.823024999991</v>
      </c>
      <c r="M76" s="96"/>
      <c r="N76" s="96"/>
      <c r="O76" s="96"/>
      <c r="P76" s="96"/>
    </row>
    <row r="77" spans="1:16" s="94" customFormat="1" ht="16.5" thickBot="1">
      <c r="A77" s="121" t="s">
        <v>63</v>
      </c>
      <c r="B77" s="122" t="s">
        <v>138</v>
      </c>
      <c r="C77" s="123"/>
      <c r="D77" s="124">
        <v>86740</v>
      </c>
      <c r="E77" s="124">
        <v>0</v>
      </c>
      <c r="F77" s="78">
        <f t="shared" si="25"/>
        <v>10842.5</v>
      </c>
      <c r="G77" s="78">
        <v>1697.48</v>
      </c>
      <c r="H77" s="124">
        <f t="shared" si="26"/>
        <v>496.3999</v>
      </c>
      <c r="I77" s="125">
        <f t="shared" si="27"/>
        <v>99776.3799</v>
      </c>
      <c r="M77" s="96"/>
      <c r="N77" s="96"/>
      <c r="O77" s="96"/>
      <c r="P77" s="96"/>
    </row>
    <row r="78" spans="1:16" s="94" customFormat="1" ht="15.75" thickBot="1">
      <c r="A78" s="464" t="s">
        <v>139</v>
      </c>
      <c r="B78" s="465"/>
      <c r="C78" s="465"/>
      <c r="D78" s="465"/>
      <c r="E78" s="466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6.5" thickBot="1">
      <c r="A79" s="467" t="s">
        <v>140</v>
      </c>
      <c r="B79" s="468"/>
      <c r="C79" s="137"/>
      <c r="D79" s="469" t="s">
        <v>141</v>
      </c>
      <c r="E79" s="470"/>
      <c r="F79" s="439" t="s">
        <v>269</v>
      </c>
      <c r="G79" s="170"/>
      <c r="H79" s="170"/>
      <c r="I79" s="136"/>
      <c r="M79" s="96"/>
      <c r="N79" s="96"/>
      <c r="O79" s="96"/>
      <c r="P79" s="96"/>
    </row>
    <row r="80" spans="1:16" s="94" customFormat="1" ht="15.75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440" t="s">
        <v>267</v>
      </c>
      <c r="G80" s="170"/>
      <c r="H80" s="170"/>
      <c r="I80" s="136"/>
      <c r="M80" s="96"/>
      <c r="N80" s="96"/>
      <c r="O80" s="96"/>
      <c r="P80" s="96"/>
    </row>
    <row r="81" spans="1:16" s="94" customFormat="1" ht="15.75" customHeight="1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461" t="s">
        <v>268</v>
      </c>
      <c r="G81" s="462"/>
      <c r="H81" s="462"/>
      <c r="I81" s="136"/>
      <c r="M81" s="96"/>
      <c r="N81" s="96"/>
      <c r="O81" s="96"/>
      <c r="P81" s="96"/>
    </row>
    <row r="82" spans="1:16" s="94" customFormat="1" ht="15.75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463" t="s">
        <v>270</v>
      </c>
      <c r="G82" s="462"/>
      <c r="H82" s="170"/>
      <c r="I82" s="136"/>
      <c r="M82" s="96"/>
      <c r="N82" s="96"/>
      <c r="O82" s="96"/>
      <c r="P82" s="96"/>
    </row>
    <row r="83" spans="1:16" s="94" customFormat="1" ht="18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>
      <c r="A89" s="10" t="s">
        <v>159</v>
      </c>
      <c r="B89" s="11"/>
    </row>
    <row r="90" spans="1:16" ht="15.75">
      <c r="A90" s="10" t="s">
        <v>160</v>
      </c>
      <c r="B90" s="11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7">
    <mergeCell ref="F81:H81"/>
    <mergeCell ref="F82:G82"/>
    <mergeCell ref="A78:E78"/>
    <mergeCell ref="A79:B79"/>
    <mergeCell ref="D79:E79"/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topLeftCell="A13" workbookViewId="0">
      <selection activeCell="D37" sqref="D37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46"/>
      <c r="B1" s="471" t="s">
        <v>0</v>
      </c>
      <c r="C1" s="471"/>
      <c r="D1" s="471"/>
      <c r="E1" s="471"/>
      <c r="F1" s="471"/>
      <c r="G1" s="471"/>
      <c r="H1" s="471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162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156" customFormat="1">
      <c r="A9" s="482" t="s">
        <v>7</v>
      </c>
      <c r="B9" s="482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>
      <c r="A10" s="90" t="s">
        <v>15</v>
      </c>
      <c r="B10" s="91" t="s">
        <v>16</v>
      </c>
      <c r="C10" s="92" t="s">
        <v>17</v>
      </c>
      <c r="D10" s="78">
        <v>80481</v>
      </c>
      <c r="E10" s="78">
        <v>1100</v>
      </c>
      <c r="F10" s="78">
        <f t="shared" ref="F10:F18" si="0">(D10-E10)*0.125</f>
        <v>9922.625</v>
      </c>
      <c r="G10" s="78">
        <v>1697.48</v>
      </c>
      <c r="H10" s="78">
        <f t="shared" ref="H10:H36" si="1">(D10-E10+F10+G10)*0.005</f>
        <v>455.00552499999998</v>
      </c>
      <c r="I10" s="78">
        <f t="shared" ref="I10:I36" si="2">D10-E10+F10+H10+G10</f>
        <v>91456.110524999996</v>
      </c>
    </row>
    <row r="11" spans="1:16" s="157" customFormat="1">
      <c r="A11" s="90" t="s">
        <v>15</v>
      </c>
      <c r="B11" s="91" t="s">
        <v>24</v>
      </c>
      <c r="C11" s="92" t="s">
        <v>25</v>
      </c>
      <c r="D11" s="78">
        <v>80481</v>
      </c>
      <c r="E11" s="78">
        <v>1100</v>
      </c>
      <c r="F11" s="78">
        <f t="shared" si="0"/>
        <v>9922.625</v>
      </c>
      <c r="G11" s="78">
        <v>1697.48</v>
      </c>
      <c r="H11" s="78">
        <f t="shared" si="1"/>
        <v>455.00552499999998</v>
      </c>
      <c r="I11" s="78">
        <f t="shared" si="2"/>
        <v>91456.110524999996</v>
      </c>
    </row>
    <row r="12" spans="1:16" s="157" customFormat="1">
      <c r="A12" s="90" t="s">
        <v>15</v>
      </c>
      <c r="B12" s="91" t="s">
        <v>20</v>
      </c>
      <c r="C12" s="92" t="s">
        <v>21</v>
      </c>
      <c r="D12" s="78">
        <v>80437</v>
      </c>
      <c r="E12" s="78">
        <v>1100</v>
      </c>
      <c r="F12" s="78">
        <f t="shared" si="0"/>
        <v>9917.125</v>
      </c>
      <c r="G12" s="78">
        <v>1697.48</v>
      </c>
      <c r="H12" s="78">
        <f t="shared" si="1"/>
        <v>454.75802499999998</v>
      </c>
      <c r="I12" s="78">
        <f t="shared" si="2"/>
        <v>91406.363024999999</v>
      </c>
      <c r="M12" s="158"/>
      <c r="N12" s="159"/>
      <c r="O12" s="159"/>
      <c r="P12" s="159"/>
    </row>
    <row r="13" spans="1:16" s="157" customFormat="1">
      <c r="A13" s="90" t="s">
        <v>15</v>
      </c>
      <c r="B13" s="91" t="s">
        <v>22</v>
      </c>
      <c r="C13" s="92" t="s">
        <v>23</v>
      </c>
      <c r="D13" s="78">
        <v>80584</v>
      </c>
      <c r="E13" s="78">
        <v>1100</v>
      </c>
      <c r="F13" s="78">
        <f t="shared" si="0"/>
        <v>9935.5</v>
      </c>
      <c r="G13" s="78">
        <v>1697.48</v>
      </c>
      <c r="H13" s="78">
        <f t="shared" si="1"/>
        <v>455.5849</v>
      </c>
      <c r="I13" s="78">
        <f t="shared" si="2"/>
        <v>91572.564899999998</v>
      </c>
      <c r="M13" s="158"/>
      <c r="N13" s="159"/>
      <c r="O13" s="159"/>
      <c r="P13" s="159"/>
    </row>
    <row r="14" spans="1:16" s="157" customFormat="1">
      <c r="A14" s="90" t="s">
        <v>15</v>
      </c>
      <c r="B14" s="91" t="s">
        <v>18</v>
      </c>
      <c r="C14" s="92" t="s">
        <v>19</v>
      </c>
      <c r="D14" s="78">
        <v>80477</v>
      </c>
      <c r="E14" s="78">
        <v>1100</v>
      </c>
      <c r="F14" s="78">
        <f t="shared" si="0"/>
        <v>9922.125</v>
      </c>
      <c r="G14" s="78">
        <v>1697.48</v>
      </c>
      <c r="H14" s="78">
        <f t="shared" si="1"/>
        <v>454.983025</v>
      </c>
      <c r="I14" s="78">
        <f t="shared" si="2"/>
        <v>91451.58802499999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78">
        <v>84775</v>
      </c>
      <c r="E15" s="78">
        <v>1100</v>
      </c>
      <c r="F15" s="78">
        <f t="shared" si="0"/>
        <v>10459.375</v>
      </c>
      <c r="G15" s="78">
        <v>1697.48</v>
      </c>
      <c r="H15" s="78">
        <f t="shared" si="1"/>
        <v>479.15927499999998</v>
      </c>
      <c r="I15" s="78">
        <f t="shared" si="2"/>
        <v>96311.014274999994</v>
      </c>
      <c r="M15" s="158"/>
      <c r="N15" s="159"/>
      <c r="O15" s="159"/>
      <c r="P15" s="159"/>
    </row>
    <row r="16" spans="1:16" s="160" customFormat="1">
      <c r="A16" s="90" t="s">
        <v>26</v>
      </c>
      <c r="B16" s="91" t="s">
        <v>27</v>
      </c>
      <c r="C16" s="92" t="s">
        <v>23</v>
      </c>
      <c r="D16" s="78">
        <v>82669</v>
      </c>
      <c r="E16" s="78">
        <v>1100</v>
      </c>
      <c r="F16" s="78">
        <f t="shared" si="0"/>
        <v>10196.125</v>
      </c>
      <c r="G16" s="78">
        <v>1697.48</v>
      </c>
      <c r="H16" s="78">
        <f t="shared" si="1"/>
        <v>467.31302499999998</v>
      </c>
      <c r="I16" s="78">
        <f t="shared" si="2"/>
        <v>93929.918024999992</v>
      </c>
      <c r="M16" s="161"/>
      <c r="N16" s="162"/>
      <c r="O16" s="162"/>
      <c r="P16" s="162"/>
    </row>
    <row r="17" spans="1:16" s="157" customFormat="1">
      <c r="A17" s="90" t="s">
        <v>32</v>
      </c>
      <c r="B17" s="91" t="s">
        <v>33</v>
      </c>
      <c r="C17" s="92" t="s">
        <v>34</v>
      </c>
      <c r="D17" s="78">
        <v>85462</v>
      </c>
      <c r="E17" s="78">
        <v>1100</v>
      </c>
      <c r="F17" s="78">
        <f t="shared" si="0"/>
        <v>10545.25</v>
      </c>
      <c r="G17" s="78">
        <v>1697.48</v>
      </c>
      <c r="H17" s="78">
        <f t="shared" si="1"/>
        <v>483.02364999999998</v>
      </c>
      <c r="I17" s="78">
        <f t="shared" si="2"/>
        <v>97087.753649999999</v>
      </c>
      <c r="M17" s="159"/>
      <c r="N17" s="159"/>
      <c r="O17" s="159"/>
      <c r="P17" s="159"/>
    </row>
    <row r="18" spans="1:16" s="157" customFormat="1">
      <c r="A18" s="90" t="s">
        <v>35</v>
      </c>
      <c r="B18" s="91" t="s">
        <v>36</v>
      </c>
      <c r="C18" s="92" t="s">
        <v>37</v>
      </c>
      <c r="D18" s="78">
        <v>85462</v>
      </c>
      <c r="E18" s="78">
        <v>1100</v>
      </c>
      <c r="F18" s="78">
        <f t="shared" si="0"/>
        <v>10545.25</v>
      </c>
      <c r="G18" s="78">
        <v>1697.48</v>
      </c>
      <c r="H18" s="78">
        <f t="shared" si="1"/>
        <v>483.02364999999998</v>
      </c>
      <c r="I18" s="78">
        <f>D18-E18+F18+H18+G18</f>
        <v>97087.753649999999</v>
      </c>
      <c r="M18" s="159"/>
      <c r="N18" s="159"/>
      <c r="O18" s="159"/>
      <c r="P18" s="159"/>
    </row>
    <row r="19" spans="1:16" s="157" customFormat="1">
      <c r="A19" s="90" t="s">
        <v>35</v>
      </c>
      <c r="B19" s="91" t="s">
        <v>38</v>
      </c>
      <c r="C19" s="92" t="s">
        <v>39</v>
      </c>
      <c r="D19" s="78">
        <v>85462</v>
      </c>
      <c r="E19" s="78">
        <v>1100</v>
      </c>
      <c r="F19" s="78">
        <f t="shared" ref="F19:F33" si="3">(D19-E19)*0.125</f>
        <v>10545.25</v>
      </c>
      <c r="G19" s="78">
        <v>1697.48</v>
      </c>
      <c r="H19" s="78">
        <f t="shared" si="1"/>
        <v>483.02364999999998</v>
      </c>
      <c r="I19" s="78">
        <f t="shared" si="2"/>
        <v>97087.753649999999</v>
      </c>
      <c r="M19" s="159"/>
      <c r="N19" s="159"/>
      <c r="O19" s="159"/>
      <c r="P19" s="159"/>
    </row>
    <row r="20" spans="1:16" s="157" customFormat="1">
      <c r="A20" s="90" t="s">
        <v>28</v>
      </c>
      <c r="B20" s="91" t="s">
        <v>29</v>
      </c>
      <c r="C20" s="92" t="s">
        <v>19</v>
      </c>
      <c r="D20" s="78">
        <v>84608</v>
      </c>
      <c r="E20" s="78">
        <v>1100</v>
      </c>
      <c r="F20" s="78">
        <f t="shared" si="3"/>
        <v>10438.5</v>
      </c>
      <c r="G20" s="78">
        <v>1697.48</v>
      </c>
      <c r="H20" s="78">
        <f t="shared" si="1"/>
        <v>478.2199</v>
      </c>
      <c r="I20" s="78">
        <f t="shared" si="2"/>
        <v>96122.199899999992</v>
      </c>
      <c r="M20" s="159"/>
      <c r="N20" s="159"/>
      <c r="O20" s="159"/>
      <c r="P20" s="159"/>
    </row>
    <row r="21" spans="1:16" s="157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>
      <c r="A22" s="103" t="s">
        <v>59</v>
      </c>
      <c r="B22" s="91" t="s">
        <v>60</v>
      </c>
      <c r="C22" s="92" t="s">
        <v>19</v>
      </c>
      <c r="D22" s="78">
        <v>90133</v>
      </c>
      <c r="E22" s="78">
        <v>1100</v>
      </c>
      <c r="F22" s="78">
        <f t="shared" si="3"/>
        <v>11129.125</v>
      </c>
      <c r="G22" s="78">
        <v>1697.48</v>
      </c>
      <c r="H22" s="78">
        <f t="shared" si="1"/>
        <v>509.298025</v>
      </c>
      <c r="I22" s="78">
        <f t="shared" si="2"/>
        <v>102368.90302499999</v>
      </c>
      <c r="M22" s="158"/>
      <c r="N22" s="159"/>
      <c r="O22" s="159"/>
      <c r="P22" s="159"/>
    </row>
    <row r="23" spans="1:16" s="157" customFormat="1">
      <c r="A23" s="103" t="s">
        <v>40</v>
      </c>
      <c r="B23" s="91" t="s">
        <v>41</v>
      </c>
      <c r="C23" s="92" t="s">
        <v>23</v>
      </c>
      <c r="D23" s="78">
        <v>86351</v>
      </c>
      <c r="E23" s="78">
        <v>1100</v>
      </c>
      <c r="F23" s="78">
        <f t="shared" si="3"/>
        <v>10656.375</v>
      </c>
      <c r="G23" s="78">
        <v>1697.48</v>
      </c>
      <c r="H23" s="78">
        <f t="shared" si="1"/>
        <v>488.02427499999999</v>
      </c>
      <c r="I23" s="78">
        <f t="shared" si="2"/>
        <v>98092.879274999999</v>
      </c>
      <c r="M23" s="158"/>
      <c r="N23" s="159"/>
      <c r="O23" s="159"/>
      <c r="P23" s="159"/>
    </row>
    <row r="24" spans="1:16" s="157" customFormat="1">
      <c r="A24" s="103" t="s">
        <v>40</v>
      </c>
      <c r="B24" s="91" t="s">
        <v>42</v>
      </c>
      <c r="C24" s="92" t="s">
        <v>43</v>
      </c>
      <c r="D24" s="78">
        <v>90878</v>
      </c>
      <c r="E24" s="78">
        <v>1100</v>
      </c>
      <c r="F24" s="78">
        <f t="shared" si="3"/>
        <v>11222.25</v>
      </c>
      <c r="G24" s="78">
        <v>1697.48</v>
      </c>
      <c r="H24" s="78">
        <f t="shared" si="1"/>
        <v>513.48865000000001</v>
      </c>
      <c r="I24" s="78">
        <f t="shared" si="2"/>
        <v>103211.21865</v>
      </c>
      <c r="M24" s="158"/>
      <c r="N24" s="159"/>
      <c r="O24" s="159"/>
      <c r="P24" s="159"/>
    </row>
    <row r="25" spans="1:16" s="157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>
      <c r="A26" s="103" t="s">
        <v>40</v>
      </c>
      <c r="B26" s="91" t="s">
        <v>44</v>
      </c>
      <c r="C26" s="92" t="s">
        <v>45</v>
      </c>
      <c r="D26" s="78">
        <v>86467</v>
      </c>
      <c r="E26" s="78">
        <v>1100</v>
      </c>
      <c r="F26" s="78">
        <f t="shared" si="3"/>
        <v>10670.875</v>
      </c>
      <c r="G26" s="78">
        <v>1697.48</v>
      </c>
      <c r="H26" s="78">
        <f t="shared" si="1"/>
        <v>488.67677499999996</v>
      </c>
      <c r="I26" s="78">
        <f t="shared" si="2"/>
        <v>98224.031774999996</v>
      </c>
      <c r="M26" s="158"/>
      <c r="N26" s="159"/>
      <c r="O26" s="159"/>
      <c r="P26" s="159"/>
    </row>
    <row r="27" spans="1:16" s="157" customFormat="1">
      <c r="A27" s="103" t="s">
        <v>40</v>
      </c>
      <c r="B27" s="91" t="s">
        <v>46</v>
      </c>
      <c r="C27" s="92" t="s">
        <v>45</v>
      </c>
      <c r="D27" s="78">
        <v>86845</v>
      </c>
      <c r="E27" s="78">
        <v>1100</v>
      </c>
      <c r="F27" s="78">
        <f t="shared" si="3"/>
        <v>10718.125</v>
      </c>
      <c r="G27" s="78">
        <v>1697.48</v>
      </c>
      <c r="H27" s="78">
        <f t="shared" si="1"/>
        <v>490.80302499999999</v>
      </c>
      <c r="I27" s="78">
        <f t="shared" si="2"/>
        <v>98651.408024999997</v>
      </c>
      <c r="M27" s="158"/>
      <c r="N27" s="159"/>
      <c r="O27" s="159"/>
      <c r="P27" s="159"/>
    </row>
    <row r="28" spans="1:16" s="157" customFormat="1">
      <c r="A28" s="103" t="s">
        <v>40</v>
      </c>
      <c r="B28" s="91" t="s">
        <v>47</v>
      </c>
      <c r="C28" s="92" t="s">
        <v>233</v>
      </c>
      <c r="D28" s="78">
        <v>88142</v>
      </c>
      <c r="E28" s="78">
        <v>1100</v>
      </c>
      <c r="F28" s="78">
        <f>(D28-E28)*0.125</f>
        <v>10880.25</v>
      </c>
      <c r="G28" s="78">
        <v>1697.48</v>
      </c>
      <c r="H28" s="78">
        <f t="shared" si="1"/>
        <v>498.09864999999996</v>
      </c>
      <c r="I28" s="78">
        <f t="shared" si="2"/>
        <v>100117.82865</v>
      </c>
      <c r="M28" s="158"/>
      <c r="N28" s="159"/>
      <c r="O28" s="159"/>
      <c r="P28" s="159"/>
    </row>
    <row r="29" spans="1:16" s="157" customFormat="1">
      <c r="A29" s="103" t="s">
        <v>40</v>
      </c>
      <c r="B29" s="91" t="s">
        <v>49</v>
      </c>
      <c r="C29" s="92" t="s">
        <v>233</v>
      </c>
      <c r="D29" s="78">
        <v>86828</v>
      </c>
      <c r="E29" s="78">
        <v>1100</v>
      </c>
      <c r="F29" s="78">
        <f>(D29-E29)*0.125</f>
        <v>10716</v>
      </c>
      <c r="G29" s="78">
        <v>1697.48</v>
      </c>
      <c r="H29" s="78">
        <f t="shared" si="1"/>
        <v>490.70740000000001</v>
      </c>
      <c r="I29" s="78">
        <f t="shared" si="2"/>
        <v>98632.187399999995</v>
      </c>
      <c r="M29" s="158"/>
      <c r="N29" s="159"/>
      <c r="O29" s="159"/>
      <c r="P29" s="159"/>
    </row>
    <row r="30" spans="1:16" s="157" customFormat="1">
      <c r="A30" s="103" t="s">
        <v>40</v>
      </c>
      <c r="B30" s="91" t="s">
        <v>50</v>
      </c>
      <c r="C30" s="92" t="s">
        <v>51</v>
      </c>
      <c r="D30" s="78">
        <v>88338</v>
      </c>
      <c r="E30" s="78">
        <v>1100</v>
      </c>
      <c r="F30" s="78">
        <f>(D30-E30)*0.125</f>
        <v>10904.75</v>
      </c>
      <c r="G30" s="78">
        <v>1697.48</v>
      </c>
      <c r="H30" s="78">
        <f t="shared" si="1"/>
        <v>499.20114999999998</v>
      </c>
      <c r="I30" s="78">
        <f t="shared" si="2"/>
        <v>100339.43114999999</v>
      </c>
      <c r="M30" s="158"/>
      <c r="N30" s="159"/>
      <c r="O30" s="159"/>
      <c r="P30" s="159"/>
    </row>
    <row r="31" spans="1:16" s="157" customFormat="1">
      <c r="A31" s="103" t="s">
        <v>40</v>
      </c>
      <c r="B31" s="91" t="s">
        <v>52</v>
      </c>
      <c r="C31" s="92" t="s">
        <v>53</v>
      </c>
      <c r="D31" s="78">
        <v>87343</v>
      </c>
      <c r="E31" s="78">
        <v>1100</v>
      </c>
      <c r="F31" s="78">
        <f>(D31-E31)*0.125</f>
        <v>10780.375</v>
      </c>
      <c r="G31" s="78">
        <v>1697.48</v>
      </c>
      <c r="H31" s="78">
        <f t="shared" si="1"/>
        <v>493.60427499999997</v>
      </c>
      <c r="I31" s="78">
        <f t="shared" si="2"/>
        <v>99214.459275000001</v>
      </c>
      <c r="M31" s="158"/>
      <c r="N31" s="159"/>
      <c r="O31" s="159"/>
      <c r="P31" s="159"/>
    </row>
    <row r="32" spans="1:16" s="157" customFormat="1">
      <c r="A32" s="103" t="s">
        <v>40</v>
      </c>
      <c r="B32" s="91" t="s">
        <v>54</v>
      </c>
      <c r="C32" s="92" t="s">
        <v>43</v>
      </c>
      <c r="D32" s="78">
        <v>86828</v>
      </c>
      <c r="E32" s="78">
        <v>1100</v>
      </c>
      <c r="F32" s="78">
        <f>(D32-E32)*0.125</f>
        <v>10716</v>
      </c>
      <c r="G32" s="78">
        <v>1697.48</v>
      </c>
      <c r="H32" s="78">
        <f t="shared" si="1"/>
        <v>490.70740000000001</v>
      </c>
      <c r="I32" s="78">
        <f t="shared" si="2"/>
        <v>98632.187399999995</v>
      </c>
      <c r="M32" s="158"/>
      <c r="N32" s="159"/>
      <c r="O32" s="159"/>
      <c r="P32" s="159"/>
    </row>
    <row r="33" spans="1:237" s="160" customFormat="1">
      <c r="A33" s="103" t="s">
        <v>40</v>
      </c>
      <c r="B33" s="91" t="s">
        <v>55</v>
      </c>
      <c r="C33" s="92" t="s">
        <v>56</v>
      </c>
      <c r="D33" s="78">
        <v>87843</v>
      </c>
      <c r="E33" s="78">
        <v>1100</v>
      </c>
      <c r="F33" s="78">
        <f t="shared" si="3"/>
        <v>10842.875</v>
      </c>
      <c r="G33" s="78">
        <v>1697.48</v>
      </c>
      <c r="H33" s="78">
        <f t="shared" si="1"/>
        <v>496.41677499999997</v>
      </c>
      <c r="I33" s="78">
        <f t="shared" si="2"/>
        <v>99779.771775000001</v>
      </c>
      <c r="M33" s="161"/>
      <c r="N33" s="162"/>
      <c r="O33" s="162"/>
      <c r="P33" s="162"/>
    </row>
    <row r="34" spans="1:237" s="157" customFormat="1">
      <c r="A34" s="103" t="s">
        <v>40</v>
      </c>
      <c r="B34" s="91" t="s">
        <v>57</v>
      </c>
      <c r="C34" s="92" t="s">
        <v>58</v>
      </c>
      <c r="D34" s="78">
        <v>87843</v>
      </c>
      <c r="E34" s="78">
        <v>1100</v>
      </c>
      <c r="F34" s="78">
        <f>(D34-E34)*0.125</f>
        <v>10842.875</v>
      </c>
      <c r="G34" s="78">
        <v>1697.48</v>
      </c>
      <c r="H34" s="78">
        <f t="shared" si="1"/>
        <v>496.41677499999997</v>
      </c>
      <c r="I34" s="78">
        <f t="shared" si="2"/>
        <v>99779.771775000001</v>
      </c>
      <c r="M34" s="158"/>
      <c r="N34" s="159"/>
      <c r="O34" s="159"/>
      <c r="P34" s="159"/>
    </row>
    <row r="35" spans="1:237" s="157" customFormat="1">
      <c r="A35" s="90" t="s">
        <v>63</v>
      </c>
      <c r="B35" s="91" t="s">
        <v>64</v>
      </c>
      <c r="C35" s="92"/>
      <c r="D35" s="78">
        <v>75208</v>
      </c>
      <c r="E35" s="78">
        <v>1100</v>
      </c>
      <c r="F35" s="78">
        <f>(D35-E35)*0.125</f>
        <v>9263.5</v>
      </c>
      <c r="G35" s="78">
        <v>1697.48</v>
      </c>
      <c r="H35" s="78">
        <f t="shared" si="1"/>
        <v>425.3449</v>
      </c>
      <c r="I35" s="78">
        <f t="shared" si="2"/>
        <v>85494.324899999992</v>
      </c>
      <c r="M35" s="159"/>
      <c r="N35" s="159"/>
      <c r="O35" s="159"/>
      <c r="P35" s="159"/>
    </row>
    <row r="36" spans="1:237" s="157" customFormat="1">
      <c r="A36" s="90" t="s">
        <v>63</v>
      </c>
      <c r="B36" s="91" t="s">
        <v>65</v>
      </c>
      <c r="C36" s="92"/>
      <c r="D36" s="78">
        <v>75208</v>
      </c>
      <c r="E36" s="78">
        <v>1100</v>
      </c>
      <c r="F36" s="78">
        <f>(D36-E36)*0.125</f>
        <v>9263.5</v>
      </c>
      <c r="G36" s="78">
        <v>1697.48</v>
      </c>
      <c r="H36" s="78">
        <f t="shared" si="1"/>
        <v>425.3449</v>
      </c>
      <c r="I36" s="78">
        <f t="shared" si="2"/>
        <v>85494.324899999992</v>
      </c>
      <c r="M36" s="159"/>
      <c r="N36" s="159"/>
      <c r="O36" s="159"/>
      <c r="P36" s="159"/>
    </row>
    <row r="37" spans="1:237" s="159" customFormat="1" ht="15.7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159"/>
      <c r="N38" s="159"/>
      <c r="O38" s="159"/>
      <c r="P38" s="159"/>
    </row>
    <row r="39" spans="1:237" s="113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>
      <c r="A40" s="90" t="s">
        <v>26</v>
      </c>
      <c r="B40" s="91" t="s">
        <v>67</v>
      </c>
      <c r="C40" s="115" t="s">
        <v>68</v>
      </c>
      <c r="D40" s="78">
        <v>87196</v>
      </c>
      <c r="E40" s="78">
        <v>1100</v>
      </c>
      <c r="F40" s="78">
        <f t="shared" ref="F40:F45" si="4">(D40-E40)*0.125</f>
        <v>10762</v>
      </c>
      <c r="G40" s="78">
        <v>1697.48</v>
      </c>
      <c r="H40" s="78">
        <f t="shared" ref="H40:H63" si="5">(D40-E40+F40+G40)*0.005</f>
        <v>492.7774</v>
      </c>
      <c r="I40" s="78">
        <f t="shared" ref="I40:I63" si="6">D40-E40+F40+H40+G40</f>
        <v>99048.257400000002</v>
      </c>
      <c r="M40" s="166"/>
      <c r="N40" s="166"/>
      <c r="O40" s="166"/>
      <c r="P40" s="166"/>
    </row>
    <row r="41" spans="1:237" s="156" customFormat="1">
      <c r="A41" s="90" t="s">
        <v>69</v>
      </c>
      <c r="B41" s="91" t="s">
        <v>70</v>
      </c>
      <c r="C41" s="115" t="s">
        <v>71</v>
      </c>
      <c r="D41" s="78">
        <v>87692</v>
      </c>
      <c r="E41" s="78">
        <v>1100</v>
      </c>
      <c r="F41" s="78">
        <f t="shared" si="4"/>
        <v>10824</v>
      </c>
      <c r="G41" s="78">
        <v>1697.48</v>
      </c>
      <c r="H41" s="78">
        <f>(D41-E41+F41+G41)*0.005</f>
        <v>495.56739999999996</v>
      </c>
      <c r="I41" s="78">
        <f>D41-E41+F41+H41+G41</f>
        <v>99609.047399999996</v>
      </c>
      <c r="M41" s="166"/>
      <c r="N41" s="166"/>
      <c r="O41" s="166"/>
      <c r="P41" s="166"/>
    </row>
    <row r="42" spans="1:237" s="156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166"/>
      <c r="N42" s="166"/>
      <c r="O42" s="166"/>
      <c r="P42" s="166"/>
    </row>
    <row r="43" spans="1:237" s="157" customFormat="1">
      <c r="A43" s="90" t="s">
        <v>75</v>
      </c>
      <c r="B43" s="91" t="s">
        <v>76</v>
      </c>
      <c r="C43" s="115" t="s">
        <v>77</v>
      </c>
      <c r="D43" s="78">
        <v>87543</v>
      </c>
      <c r="E43" s="78">
        <v>1100</v>
      </c>
      <c r="F43" s="78">
        <f t="shared" si="4"/>
        <v>10805.375</v>
      </c>
      <c r="G43" s="78">
        <v>1697.48</v>
      </c>
      <c r="H43" s="78">
        <f>(D43-E43+F43+G43)*0.005</f>
        <v>494.72927499999997</v>
      </c>
      <c r="I43" s="78">
        <f>D43-E43+F43+H43+G43</f>
        <v>99440.584275000001</v>
      </c>
      <c r="M43" s="159"/>
      <c r="N43" s="159"/>
      <c r="O43" s="159"/>
      <c r="P43" s="159"/>
    </row>
    <row r="44" spans="1:237" s="160" customFormat="1">
      <c r="A44" s="90" t="s">
        <v>75</v>
      </c>
      <c r="B44" s="91" t="s">
        <v>78</v>
      </c>
      <c r="C44" s="115" t="s">
        <v>43</v>
      </c>
      <c r="D44" s="78">
        <v>87196</v>
      </c>
      <c r="E44" s="78">
        <v>1100</v>
      </c>
      <c r="F44" s="78">
        <f t="shared" si="4"/>
        <v>10762</v>
      </c>
      <c r="G44" s="78">
        <v>1697.48</v>
      </c>
      <c r="H44" s="78">
        <f t="shared" si="5"/>
        <v>492.7774</v>
      </c>
      <c r="I44" s="78">
        <f t="shared" si="6"/>
        <v>99048.257400000002</v>
      </c>
      <c r="M44" s="162"/>
      <c r="N44" s="162"/>
      <c r="O44" s="162"/>
      <c r="P44" s="162"/>
    </row>
    <row r="45" spans="1:237" s="157" customFormat="1">
      <c r="A45" s="90" t="s">
        <v>79</v>
      </c>
      <c r="B45" s="91" t="s">
        <v>80</v>
      </c>
      <c r="C45" s="115" t="s">
        <v>43</v>
      </c>
      <c r="D45" s="78">
        <v>88688</v>
      </c>
      <c r="E45" s="78">
        <v>1100</v>
      </c>
      <c r="F45" s="78">
        <f t="shared" si="4"/>
        <v>10948.5</v>
      </c>
      <c r="G45" s="78">
        <v>1697.48</v>
      </c>
      <c r="H45" s="78">
        <f>(D45-E45+F45+G45)*0.005</f>
        <v>501.16989999999998</v>
      </c>
      <c r="I45" s="78">
        <f>D45-E45+F45+H45+G45</f>
        <v>100735.14989999999</v>
      </c>
      <c r="M45" s="159"/>
      <c r="N45" s="159"/>
      <c r="O45" s="159"/>
      <c r="P45" s="159"/>
    </row>
    <row r="46" spans="1:237" s="157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>
      <c r="A47" s="90" t="s">
        <v>82</v>
      </c>
      <c r="B47" s="91" t="s">
        <v>83</v>
      </c>
      <c r="C47" s="115" t="s">
        <v>84</v>
      </c>
      <c r="D47" s="78">
        <v>90711</v>
      </c>
      <c r="E47" s="78">
        <v>1100</v>
      </c>
      <c r="F47" s="78">
        <f>(D47-E47)*0.125</f>
        <v>11201.375</v>
      </c>
      <c r="G47" s="78">
        <v>1697.48</v>
      </c>
      <c r="H47" s="78">
        <f t="shared" si="5"/>
        <v>512.54927499999997</v>
      </c>
      <c r="I47" s="78">
        <f t="shared" si="6"/>
        <v>103022.40427499999</v>
      </c>
      <c r="M47" s="159"/>
      <c r="N47" s="159"/>
      <c r="O47" s="159"/>
      <c r="P47" s="159"/>
    </row>
    <row r="48" spans="1:237" s="157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>
      <c r="A49" s="90" t="s">
        <v>94</v>
      </c>
      <c r="B49" s="91" t="s">
        <v>95</v>
      </c>
      <c r="C49" s="119" t="s">
        <v>96</v>
      </c>
      <c r="D49" s="78">
        <v>87934</v>
      </c>
      <c r="E49" s="78">
        <v>1100</v>
      </c>
      <c r="F49" s="78">
        <f t="shared" ref="F49:F53" si="7">(D49-E49)*0.125</f>
        <v>10854.25</v>
      </c>
      <c r="G49" s="78">
        <v>1697.48</v>
      </c>
      <c r="H49" s="78">
        <f>(D49-E49+F49+G49)*0.005</f>
        <v>496.92865</v>
      </c>
      <c r="I49" s="78">
        <f>D49-E49+F49+H49+G49</f>
        <v>99882.658649999998</v>
      </c>
      <c r="M49" s="162"/>
      <c r="N49" s="162"/>
      <c r="O49" s="162"/>
      <c r="P49" s="162"/>
    </row>
    <row r="50" spans="1:16" s="160" customFormat="1">
      <c r="A50" s="90" t="s">
        <v>94</v>
      </c>
      <c r="B50" s="91" t="s">
        <v>97</v>
      </c>
      <c r="C50" s="119" t="s">
        <v>98</v>
      </c>
      <c r="D50" s="78">
        <v>87934</v>
      </c>
      <c r="E50" s="78">
        <v>1100</v>
      </c>
      <c r="F50" s="78">
        <f t="shared" si="7"/>
        <v>10854.25</v>
      </c>
      <c r="G50" s="78">
        <v>1697.48</v>
      </c>
      <c r="H50" s="78">
        <f t="shared" ref="H50" si="8">(D50-E50+F50+G50)*0.005</f>
        <v>496.92865</v>
      </c>
      <c r="I50" s="78">
        <f t="shared" ref="I50" si="9">D50-E50+F50+H50+G50</f>
        <v>99882.658649999998</v>
      </c>
      <c r="M50" s="162"/>
      <c r="N50" s="162"/>
      <c r="O50" s="162"/>
      <c r="P50" s="162"/>
    </row>
    <row r="51" spans="1:16" s="157" customFormat="1">
      <c r="A51" s="90" t="s">
        <v>99</v>
      </c>
      <c r="B51" s="91" t="s">
        <v>100</v>
      </c>
      <c r="C51" s="119" t="s">
        <v>101</v>
      </c>
      <c r="D51" s="78">
        <v>93283</v>
      </c>
      <c r="E51" s="78">
        <v>1100</v>
      </c>
      <c r="F51" s="78">
        <f t="shared" si="7"/>
        <v>11522.875</v>
      </c>
      <c r="G51" s="78">
        <v>1697.48</v>
      </c>
      <c r="H51" s="78">
        <f t="shared" si="5"/>
        <v>527.01677499999994</v>
      </c>
      <c r="I51" s="78">
        <f t="shared" si="6"/>
        <v>105930.37177499999</v>
      </c>
      <c r="M51" s="159"/>
      <c r="N51" s="159"/>
      <c r="O51" s="159"/>
      <c r="P51" s="159"/>
    </row>
    <row r="52" spans="1:16" s="157" customFormat="1">
      <c r="A52" s="90" t="s">
        <v>99</v>
      </c>
      <c r="B52" s="91" t="s">
        <v>102</v>
      </c>
      <c r="C52" s="119" t="s">
        <v>101</v>
      </c>
      <c r="D52" s="78">
        <v>94635</v>
      </c>
      <c r="E52" s="78">
        <v>1100</v>
      </c>
      <c r="F52" s="78">
        <f t="shared" si="7"/>
        <v>11691.875</v>
      </c>
      <c r="G52" s="78">
        <v>1697.48</v>
      </c>
      <c r="H52" s="78">
        <f t="shared" si="5"/>
        <v>534.62177499999996</v>
      </c>
      <c r="I52" s="78">
        <f t="shared" si="6"/>
        <v>107458.976775</v>
      </c>
      <c r="M52" s="159"/>
      <c r="N52" s="159"/>
      <c r="O52" s="159"/>
      <c r="P52" s="159"/>
    </row>
    <row r="53" spans="1:16" s="157" customFormat="1">
      <c r="A53" s="90" t="s">
        <v>105</v>
      </c>
      <c r="B53" s="91" t="s">
        <v>106</v>
      </c>
      <c r="C53" s="119" t="s">
        <v>107</v>
      </c>
      <c r="D53" s="78">
        <v>97547</v>
      </c>
      <c r="E53" s="78">
        <v>1100</v>
      </c>
      <c r="F53" s="78">
        <f t="shared" si="7"/>
        <v>12055.875</v>
      </c>
      <c r="G53" s="78">
        <v>1697.48</v>
      </c>
      <c r="H53" s="78">
        <f>(D53-E53+F53+G53)*0.005</f>
        <v>551.00177499999995</v>
      </c>
      <c r="I53" s="78">
        <f>D53-E53+F53+H53+G53</f>
        <v>110751.35677499999</v>
      </c>
      <c r="M53" s="159"/>
      <c r="N53" s="159"/>
      <c r="O53" s="159"/>
      <c r="P53" s="159"/>
    </row>
    <row r="54" spans="1:16" s="157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159"/>
      <c r="N54" s="159"/>
      <c r="O54" s="159"/>
      <c r="P54" s="159"/>
    </row>
    <row r="55" spans="1:16" s="157" customFormat="1">
      <c r="A55" s="90" t="s">
        <v>108</v>
      </c>
      <c r="B55" s="91" t="s">
        <v>111</v>
      </c>
      <c r="C55" s="92" t="s">
        <v>98</v>
      </c>
      <c r="D55" s="78">
        <v>98649</v>
      </c>
      <c r="E55" s="78">
        <v>1100</v>
      </c>
      <c r="F55" s="78">
        <f t="shared" ref="F55" si="10">(D55-E55)*0.125</f>
        <v>12193.625</v>
      </c>
      <c r="G55" s="78">
        <v>1697.48</v>
      </c>
      <c r="H55" s="78">
        <f t="shared" ref="H55" si="11">(D55-E55+F55+G55)*0.005</f>
        <v>557.20052499999997</v>
      </c>
      <c r="I55" s="78">
        <f t="shared" ref="I55" si="12">D55-E55+F55+H55+G55</f>
        <v>111997.30552499999</v>
      </c>
      <c r="M55" s="159"/>
      <c r="N55" s="159"/>
      <c r="O55" s="159"/>
      <c r="P55" s="159"/>
    </row>
    <row r="56" spans="1:16" s="113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>
      <c r="A57" s="90" t="s">
        <v>85</v>
      </c>
      <c r="B57" s="91" t="s">
        <v>86</v>
      </c>
      <c r="C57" s="115" t="s">
        <v>87</v>
      </c>
      <c r="D57" s="78">
        <v>93011</v>
      </c>
      <c r="E57" s="78">
        <v>1100</v>
      </c>
      <c r="F57" s="78">
        <f t="shared" ref="F57:F64" si="13">(D57-E57)*0.125</f>
        <v>11488.875</v>
      </c>
      <c r="G57" s="78">
        <v>1697.48</v>
      </c>
      <c r="H57" s="78">
        <f t="shared" si="5"/>
        <v>525.48677499999997</v>
      </c>
      <c r="I57" s="78">
        <f t="shared" si="6"/>
        <v>105622.84177499999</v>
      </c>
      <c r="M57" s="159"/>
      <c r="N57" s="159"/>
      <c r="O57" s="159"/>
      <c r="P57" s="159"/>
    </row>
    <row r="58" spans="1:16" s="160" customFormat="1">
      <c r="A58" s="90" t="s">
        <v>88</v>
      </c>
      <c r="B58" s="91" t="s">
        <v>89</v>
      </c>
      <c r="C58" s="115" t="s">
        <v>90</v>
      </c>
      <c r="D58" s="82">
        <v>97968</v>
      </c>
      <c r="E58" s="78">
        <v>1100</v>
      </c>
      <c r="F58" s="78">
        <f t="shared" si="13"/>
        <v>12108.5</v>
      </c>
      <c r="G58" s="78">
        <v>1697.48</v>
      </c>
      <c r="H58" s="78">
        <f t="shared" si="5"/>
        <v>553.36990000000003</v>
      </c>
      <c r="I58" s="78">
        <f t="shared" si="6"/>
        <v>111227.3499</v>
      </c>
    </row>
    <row r="59" spans="1:16" s="157" customFormat="1">
      <c r="A59" s="90" t="s">
        <v>63</v>
      </c>
      <c r="B59" s="91" t="s">
        <v>112</v>
      </c>
      <c r="C59" s="120"/>
      <c r="D59" s="78">
        <v>81325</v>
      </c>
      <c r="E59" s="78">
        <v>0</v>
      </c>
      <c r="F59" s="78">
        <f t="shared" si="13"/>
        <v>10165.625</v>
      </c>
      <c r="G59" s="78">
        <v>1697.48</v>
      </c>
      <c r="H59" s="78">
        <f t="shared" si="5"/>
        <v>465.94052499999998</v>
      </c>
      <c r="I59" s="78">
        <f t="shared" si="6"/>
        <v>93654.045524999994</v>
      </c>
      <c r="M59" s="159"/>
      <c r="N59" s="159"/>
      <c r="O59" s="159"/>
      <c r="P59" s="159"/>
    </row>
    <row r="60" spans="1:16" s="157" customFormat="1">
      <c r="A60" s="90" t="s">
        <v>63</v>
      </c>
      <c r="B60" s="91" t="s">
        <v>113</v>
      </c>
      <c r="C60" s="120"/>
      <c r="D60" s="78">
        <v>83066</v>
      </c>
      <c r="E60" s="78">
        <v>0</v>
      </c>
      <c r="F60" s="78">
        <f t="shared" si="13"/>
        <v>10383.25</v>
      </c>
      <c r="G60" s="78">
        <v>1697.48</v>
      </c>
      <c r="H60" s="78">
        <f t="shared" si="5"/>
        <v>475.73365000000001</v>
      </c>
      <c r="I60" s="78">
        <f t="shared" si="6"/>
        <v>95622.463649999991</v>
      </c>
      <c r="M60" s="159"/>
      <c r="N60" s="159"/>
      <c r="O60" s="159"/>
      <c r="P60" s="159"/>
    </row>
    <row r="61" spans="1:16" s="157" customFormat="1">
      <c r="A61" s="90" t="s">
        <v>63</v>
      </c>
      <c r="B61" s="91" t="s">
        <v>115</v>
      </c>
      <c r="C61" s="120"/>
      <c r="D61" s="78">
        <v>85905</v>
      </c>
      <c r="E61" s="78">
        <v>0</v>
      </c>
      <c r="F61" s="78">
        <f t="shared" si="13"/>
        <v>10738.125</v>
      </c>
      <c r="G61" s="78">
        <v>1697.48</v>
      </c>
      <c r="H61" s="78">
        <f t="shared" si="5"/>
        <v>491.70302499999997</v>
      </c>
      <c r="I61" s="78">
        <f t="shared" si="6"/>
        <v>98832.308024999991</v>
      </c>
      <c r="M61" s="158"/>
      <c r="N61" s="158"/>
      <c r="O61" s="158"/>
      <c r="P61" s="158"/>
    </row>
    <row r="62" spans="1:16" s="157" customFormat="1">
      <c r="A62" s="90" t="s">
        <v>63</v>
      </c>
      <c r="B62" s="91" t="s">
        <v>114</v>
      </c>
      <c r="C62" s="120"/>
      <c r="D62" s="78">
        <v>82718</v>
      </c>
      <c r="E62" s="78">
        <v>0</v>
      </c>
      <c r="F62" s="78">
        <f t="shared" si="13"/>
        <v>10339.75</v>
      </c>
      <c r="G62" s="78">
        <v>1697.48</v>
      </c>
      <c r="H62" s="78">
        <f t="shared" si="5"/>
        <v>473.77614999999997</v>
      </c>
      <c r="I62" s="78">
        <f t="shared" si="6"/>
        <v>95229.006150000001</v>
      </c>
      <c r="M62" s="158"/>
      <c r="N62" s="158"/>
      <c r="O62" s="158"/>
      <c r="P62" s="158"/>
    </row>
    <row r="63" spans="1:16" s="157" customFormat="1">
      <c r="A63" s="90" t="s">
        <v>63</v>
      </c>
      <c r="B63" s="91" t="s">
        <v>116</v>
      </c>
      <c r="C63" s="120"/>
      <c r="D63" s="78">
        <v>83457</v>
      </c>
      <c r="E63" s="78">
        <v>0</v>
      </c>
      <c r="F63" s="78">
        <f t="shared" si="13"/>
        <v>10432.125</v>
      </c>
      <c r="G63" s="78">
        <v>1697.48</v>
      </c>
      <c r="H63" s="78">
        <f t="shared" si="5"/>
        <v>477.93302499999999</v>
      </c>
      <c r="I63" s="78">
        <f t="shared" si="6"/>
        <v>96064.538025000002</v>
      </c>
      <c r="M63" s="158"/>
      <c r="N63" s="158"/>
      <c r="O63" s="158"/>
      <c r="P63" s="158"/>
    </row>
    <row r="64" spans="1:16" s="157" customFormat="1" ht="15.75" thickBot="1">
      <c r="A64" s="121" t="s">
        <v>63</v>
      </c>
      <c r="B64" s="122" t="s">
        <v>117</v>
      </c>
      <c r="C64" s="120"/>
      <c r="D64" s="78">
        <v>83316</v>
      </c>
      <c r="E64" s="78">
        <v>0</v>
      </c>
      <c r="F64" s="78">
        <f t="shared" si="13"/>
        <v>10414.5</v>
      </c>
      <c r="G64" s="78">
        <v>1697.48</v>
      </c>
      <c r="H64" s="78">
        <f>(D64-E64+F64+G64)*0.005</f>
        <v>477.13990000000001</v>
      </c>
      <c r="I64" s="78">
        <f>D64-E64+F64+H64+G64</f>
        <v>95905.119899999991</v>
      </c>
      <c r="M64" s="158"/>
      <c r="N64" s="158"/>
      <c r="O64" s="158"/>
      <c r="P64" s="158"/>
    </row>
    <row r="65" spans="1:16" s="157" customFormat="1" ht="15.7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159"/>
      <c r="N66" s="159"/>
      <c r="O66" s="159"/>
      <c r="P66" s="159"/>
    </row>
    <row r="67" spans="1:16" s="157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>
      <c r="A68" s="132" t="s">
        <v>124</v>
      </c>
      <c r="B68" s="133" t="s">
        <v>125</v>
      </c>
      <c r="C68" s="92" t="s">
        <v>68</v>
      </c>
      <c r="D68" s="82">
        <v>90481</v>
      </c>
      <c r="E68" s="78">
        <v>1100</v>
      </c>
      <c r="F68" s="78">
        <f>(D68-E68)*0.125</f>
        <v>11172.625</v>
      </c>
      <c r="G68" s="78">
        <v>1697.48</v>
      </c>
      <c r="H68" s="78">
        <f>(D68-E68+F68+G68)*0.005</f>
        <v>511.25552499999998</v>
      </c>
      <c r="I68" s="78">
        <f>D68-E68+F68+H68+G68</f>
        <v>102762.360525</v>
      </c>
      <c r="M68" s="159"/>
      <c r="N68" s="159"/>
      <c r="O68" s="159"/>
      <c r="P68" s="159"/>
    </row>
    <row r="69" spans="1:16" s="157" customFormat="1">
      <c r="A69" s="132" t="s">
        <v>124</v>
      </c>
      <c r="B69" s="133" t="s">
        <v>126</v>
      </c>
      <c r="C69" s="92" t="s">
        <v>127</v>
      </c>
      <c r="D69" s="82">
        <v>90526</v>
      </c>
      <c r="E69" s="78">
        <v>1100</v>
      </c>
      <c r="F69" s="78">
        <f t="shared" ref="F69:F78" si="14">(D69-E69)*0.125</f>
        <v>11178.25</v>
      </c>
      <c r="G69" s="78">
        <v>1697.48</v>
      </c>
      <c r="H69" s="78">
        <f t="shared" ref="H69:H78" si="15">(D69-E69+F69+G69)*0.005</f>
        <v>511.50864999999999</v>
      </c>
      <c r="I69" s="78">
        <f t="shared" ref="I69:I78" si="16">D69-E69+F69+H69+G69</f>
        <v>102813.23865</v>
      </c>
      <c r="M69" s="159"/>
      <c r="N69" s="159"/>
      <c r="O69" s="159"/>
      <c r="P69" s="159"/>
    </row>
    <row r="70" spans="1:16" s="156" customFormat="1">
      <c r="A70" s="132" t="s">
        <v>124</v>
      </c>
      <c r="B70" s="133" t="s">
        <v>128</v>
      </c>
      <c r="C70" s="92" t="s">
        <v>127</v>
      </c>
      <c r="D70" s="82">
        <v>91024</v>
      </c>
      <c r="E70" s="78">
        <v>1100</v>
      </c>
      <c r="F70" s="78">
        <f t="shared" si="14"/>
        <v>11240.5</v>
      </c>
      <c r="G70" s="78">
        <v>1697.48</v>
      </c>
      <c r="H70" s="78">
        <f t="shared" si="15"/>
        <v>514.30989999999997</v>
      </c>
      <c r="I70" s="78">
        <f t="shared" si="16"/>
        <v>103376.28989999999</v>
      </c>
      <c r="J70" s="160"/>
      <c r="M70" s="166"/>
      <c r="N70" s="166"/>
      <c r="O70" s="166"/>
      <c r="P70" s="166"/>
    </row>
    <row r="71" spans="1:16" s="156" customFormat="1">
      <c r="A71" s="132" t="s">
        <v>129</v>
      </c>
      <c r="B71" s="133" t="s">
        <v>130</v>
      </c>
      <c r="C71" s="92" t="s">
        <v>131</v>
      </c>
      <c r="D71" s="82">
        <v>92169</v>
      </c>
      <c r="E71" s="78">
        <v>1100</v>
      </c>
      <c r="F71" s="78">
        <f t="shared" si="14"/>
        <v>11383.625</v>
      </c>
      <c r="G71" s="78">
        <v>1697.48</v>
      </c>
      <c r="H71" s="78">
        <f t="shared" si="15"/>
        <v>520.75052500000004</v>
      </c>
      <c r="I71" s="78">
        <f t="shared" si="16"/>
        <v>104670.85552499999</v>
      </c>
      <c r="M71" s="166"/>
      <c r="N71" s="166"/>
      <c r="O71" s="166"/>
      <c r="P71" s="166"/>
    </row>
    <row r="72" spans="1:16" s="156" customFormat="1">
      <c r="A72" s="132" t="s">
        <v>132</v>
      </c>
      <c r="B72" s="133" t="s">
        <v>133</v>
      </c>
      <c r="C72" s="92" t="s">
        <v>134</v>
      </c>
      <c r="D72" s="82">
        <v>92568</v>
      </c>
      <c r="E72" s="78">
        <v>1100</v>
      </c>
      <c r="F72" s="78">
        <f t="shared" si="14"/>
        <v>11433.5</v>
      </c>
      <c r="G72" s="78">
        <v>1697.48</v>
      </c>
      <c r="H72" s="78">
        <f>(D72-E72+F72+G72)*0.005</f>
        <v>522.99490000000003</v>
      </c>
      <c r="I72" s="78">
        <f>D72-E72+F72+H72+G72</f>
        <v>105121.9749</v>
      </c>
      <c r="M72" s="166"/>
      <c r="N72" s="166"/>
      <c r="O72" s="166"/>
      <c r="P72" s="166"/>
    </row>
    <row r="73" spans="1:16" s="141" customFormat="1">
      <c r="A73" s="132" t="s">
        <v>132</v>
      </c>
      <c r="B73" s="133" t="s">
        <v>135</v>
      </c>
      <c r="C73" s="92" t="s">
        <v>134</v>
      </c>
      <c r="D73" s="82">
        <v>94349</v>
      </c>
      <c r="E73" s="78">
        <v>1100</v>
      </c>
      <c r="F73" s="78">
        <f t="shared" si="14"/>
        <v>11656.125</v>
      </c>
      <c r="G73" s="78">
        <v>1697.48</v>
      </c>
      <c r="H73" s="78">
        <f t="shared" si="15"/>
        <v>533.01302499999997</v>
      </c>
      <c r="I73" s="78">
        <f t="shared" si="16"/>
        <v>107135.61802499999</v>
      </c>
      <c r="M73" s="153"/>
      <c r="N73" s="153"/>
      <c r="O73" s="153"/>
      <c r="P73" s="153"/>
    </row>
    <row r="74" spans="1:16" s="160" customFormat="1">
      <c r="A74" s="132" t="s">
        <v>119</v>
      </c>
      <c r="B74" s="133" t="s">
        <v>120</v>
      </c>
      <c r="C74" s="92" t="s">
        <v>121</v>
      </c>
      <c r="D74" s="82">
        <v>93768</v>
      </c>
      <c r="E74" s="78">
        <v>1100</v>
      </c>
      <c r="F74" s="78">
        <f t="shared" si="14"/>
        <v>11583.5</v>
      </c>
      <c r="G74" s="78">
        <v>1697.48</v>
      </c>
      <c r="H74" s="78">
        <f t="shared" si="15"/>
        <v>529.74490000000003</v>
      </c>
      <c r="I74" s="78">
        <f t="shared" si="16"/>
        <v>106478.7249</v>
      </c>
      <c r="J74" s="156"/>
      <c r="M74" s="162"/>
      <c r="N74" s="162"/>
      <c r="O74" s="162"/>
      <c r="P74" s="162"/>
    </row>
    <row r="75" spans="1:16" s="160" customFormat="1">
      <c r="A75" s="134" t="s">
        <v>119</v>
      </c>
      <c r="B75" s="135" t="s">
        <v>122</v>
      </c>
      <c r="C75" s="92" t="s">
        <v>123</v>
      </c>
      <c r="D75" s="82">
        <v>94066</v>
      </c>
      <c r="E75" s="78">
        <v>1100</v>
      </c>
      <c r="F75" s="78">
        <f t="shared" si="14"/>
        <v>11620.75</v>
      </c>
      <c r="G75" s="78">
        <v>1697.48</v>
      </c>
      <c r="H75" s="78">
        <f>(D75-E75+F75+G75)*0.005</f>
        <v>531.42115000000001</v>
      </c>
      <c r="I75" s="78">
        <f>D75-E75+F75+H75+G75</f>
        <v>106815.65114999999</v>
      </c>
      <c r="J75" s="156"/>
      <c r="M75" s="162"/>
      <c r="N75" s="162"/>
      <c r="O75" s="162"/>
      <c r="P75" s="162"/>
    </row>
    <row r="76" spans="1:16" s="157" customFormat="1">
      <c r="A76" s="90" t="s">
        <v>63</v>
      </c>
      <c r="B76" s="91" t="s">
        <v>136</v>
      </c>
      <c r="C76" s="120"/>
      <c r="D76" s="78">
        <v>88090</v>
      </c>
      <c r="E76" s="78">
        <v>0</v>
      </c>
      <c r="F76" s="78">
        <f t="shared" si="14"/>
        <v>11011.25</v>
      </c>
      <c r="G76" s="78">
        <v>1697.48</v>
      </c>
      <c r="H76" s="78">
        <f t="shared" si="15"/>
        <v>503.99365</v>
      </c>
      <c r="I76" s="78">
        <f t="shared" si="16"/>
        <v>101302.72365</v>
      </c>
      <c r="J76" s="160"/>
      <c r="M76" s="159"/>
      <c r="N76" s="159"/>
      <c r="O76" s="159"/>
      <c r="P76" s="159"/>
    </row>
    <row r="77" spans="1:16" s="157" customFormat="1">
      <c r="A77" s="90" t="s">
        <v>63</v>
      </c>
      <c r="B77" s="91" t="s">
        <v>137</v>
      </c>
      <c r="C77" s="120"/>
      <c r="D77" s="78">
        <v>85701</v>
      </c>
      <c r="E77" s="78">
        <v>0</v>
      </c>
      <c r="F77" s="78">
        <f t="shared" si="14"/>
        <v>10712.625</v>
      </c>
      <c r="G77" s="78">
        <v>1697.48</v>
      </c>
      <c r="H77" s="78">
        <f t="shared" si="15"/>
        <v>490.55552499999999</v>
      </c>
      <c r="I77" s="78">
        <f t="shared" si="16"/>
        <v>98601.660524999999</v>
      </c>
      <c r="M77" s="159"/>
      <c r="N77" s="159"/>
      <c r="O77" s="159"/>
      <c r="P77" s="159"/>
    </row>
    <row r="78" spans="1:16" s="157" customFormat="1" ht="15.75" thickBot="1">
      <c r="A78" s="121" t="s">
        <v>63</v>
      </c>
      <c r="B78" s="122" t="s">
        <v>138</v>
      </c>
      <c r="C78" s="123"/>
      <c r="D78" s="78">
        <v>86750</v>
      </c>
      <c r="E78" s="78">
        <v>0</v>
      </c>
      <c r="F78" s="78">
        <f t="shared" si="14"/>
        <v>10843.75</v>
      </c>
      <c r="G78" s="78">
        <v>1697.48</v>
      </c>
      <c r="H78" s="78">
        <f t="shared" si="15"/>
        <v>496.45614999999998</v>
      </c>
      <c r="I78" s="78">
        <f t="shared" si="16"/>
        <v>99787.686149999994</v>
      </c>
      <c r="M78" s="159"/>
      <c r="N78" s="159"/>
      <c r="O78" s="159"/>
      <c r="P78" s="159"/>
    </row>
    <row r="79" spans="1:16" s="157" customFormat="1" ht="15.7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1" bottom="0.17" header="0.3" footer="0.17"/>
  <pageSetup scale="54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5"/>
  <sheetViews>
    <sheetView showGridLines="0" topLeftCell="A12" workbookViewId="0">
      <selection activeCell="D10" sqref="D10:D36"/>
    </sheetView>
  </sheetViews>
  <sheetFormatPr defaultColWidth="17.5703125" defaultRowHeight="1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46"/>
      <c r="B1" s="471" t="s">
        <v>0</v>
      </c>
      <c r="C1" s="471"/>
      <c r="D1" s="471"/>
      <c r="E1" s="471"/>
      <c r="F1" s="471"/>
      <c r="G1" s="471"/>
      <c r="H1" s="471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8">
      <c r="A4" s="446"/>
      <c r="B4" s="487" t="s">
        <v>246</v>
      </c>
      <c r="C4" s="487"/>
      <c r="D4" s="487"/>
      <c r="E4" s="487"/>
      <c r="F4" s="487"/>
      <c r="G4" s="487"/>
      <c r="H4" s="487"/>
      <c r="I4" s="446"/>
    </row>
    <row r="5" spans="1:16" ht="15.75" thickBot="1"/>
    <row r="6" spans="1:16">
      <c r="A6" s="488" t="s">
        <v>161</v>
      </c>
      <c r="B6" s="489"/>
      <c r="C6" s="489"/>
      <c r="D6" s="489"/>
      <c r="E6" s="489"/>
      <c r="F6" s="489"/>
      <c r="G6" s="489"/>
      <c r="H6" s="490"/>
      <c r="I6" s="14" t="s">
        <v>163</v>
      </c>
    </row>
    <row r="7" spans="1:16" ht="20.25" customHeight="1" thickBot="1">
      <c r="A7" s="491"/>
      <c r="B7" s="492"/>
      <c r="C7" s="492"/>
      <c r="D7" s="492"/>
      <c r="E7" s="492"/>
      <c r="F7" s="492"/>
      <c r="G7" s="492"/>
      <c r="H7" s="493"/>
      <c r="I7" s="4" t="s">
        <v>271</v>
      </c>
    </row>
    <row r="8" spans="1:16" ht="15.75" thickBot="1">
      <c r="A8" s="494" t="s">
        <v>6</v>
      </c>
      <c r="B8" s="495"/>
      <c r="C8" s="495"/>
      <c r="D8" s="495"/>
      <c r="E8" s="495"/>
      <c r="F8" s="495"/>
      <c r="G8" s="495"/>
      <c r="H8" s="495"/>
      <c r="I8" s="496"/>
    </row>
    <row r="9" spans="1:16" s="156" customFormat="1">
      <c r="A9" s="482" t="s">
        <v>7</v>
      </c>
      <c r="B9" s="482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>
      <c r="A10" s="191" t="s">
        <v>15</v>
      </c>
      <c r="B10" s="192" t="s">
        <v>16</v>
      </c>
      <c r="C10" s="193" t="s">
        <v>17</v>
      </c>
      <c r="D10" s="84">
        <v>79065</v>
      </c>
      <c r="E10" s="84">
        <v>1100</v>
      </c>
      <c r="F10" s="84">
        <f t="shared" ref="F10:F18" si="0">(D10-E10)*0.125</f>
        <v>9745.625</v>
      </c>
      <c r="G10" s="84">
        <v>2308.5500000000002</v>
      </c>
      <c r="H10" s="84">
        <f t="shared" ref="H10:H36" si="1">(D10-E10+F10+G10)*0.005</f>
        <v>450.09587500000004</v>
      </c>
      <c r="I10" s="84">
        <f t="shared" ref="I10:I36" si="2">D10-E10+F10+H10+G10</f>
        <v>90469.270875000002</v>
      </c>
    </row>
    <row r="11" spans="1:16" s="157" customFormat="1" ht="14.25">
      <c r="A11" s="191" t="s">
        <v>15</v>
      </c>
      <c r="B11" s="192" t="s">
        <v>24</v>
      </c>
      <c r="C11" s="193" t="s">
        <v>25</v>
      </c>
      <c r="D11" s="84">
        <v>79065</v>
      </c>
      <c r="E11" s="84">
        <v>1100</v>
      </c>
      <c r="F11" s="84">
        <f t="shared" si="0"/>
        <v>9745.625</v>
      </c>
      <c r="G11" s="84">
        <v>2308.5500000000002</v>
      </c>
      <c r="H11" s="84">
        <f t="shared" si="1"/>
        <v>450.09587500000004</v>
      </c>
      <c r="I11" s="84">
        <f t="shared" si="2"/>
        <v>90469.270875000002</v>
      </c>
    </row>
    <row r="12" spans="1:16" s="157" customFormat="1" ht="14.25">
      <c r="A12" s="191" t="s">
        <v>15</v>
      </c>
      <c r="B12" s="192" t="s">
        <v>20</v>
      </c>
      <c r="C12" s="193" t="s">
        <v>21</v>
      </c>
      <c r="D12" s="84">
        <v>79571</v>
      </c>
      <c r="E12" s="84">
        <v>1100</v>
      </c>
      <c r="F12" s="84">
        <f t="shared" si="0"/>
        <v>9808.875</v>
      </c>
      <c r="G12" s="84">
        <v>2308.5500000000002</v>
      </c>
      <c r="H12" s="84">
        <f t="shared" si="1"/>
        <v>452.94212500000003</v>
      </c>
      <c r="I12" s="84">
        <f t="shared" si="2"/>
        <v>91041.367125000004</v>
      </c>
      <c r="M12" s="158"/>
      <c r="N12" s="159"/>
      <c r="O12" s="159"/>
      <c r="P12" s="159"/>
    </row>
    <row r="13" spans="1:16" s="157" customFormat="1" ht="14.25">
      <c r="A13" s="191" t="s">
        <v>15</v>
      </c>
      <c r="B13" s="192" t="s">
        <v>22</v>
      </c>
      <c r="C13" s="193" t="s">
        <v>23</v>
      </c>
      <c r="D13" s="84">
        <v>79568</v>
      </c>
      <c r="E13" s="84">
        <v>1100</v>
      </c>
      <c r="F13" s="84">
        <f t="shared" si="0"/>
        <v>9808.5</v>
      </c>
      <c r="G13" s="84">
        <v>2308.5500000000002</v>
      </c>
      <c r="H13" s="84">
        <f t="shared" si="1"/>
        <v>452.92525000000001</v>
      </c>
      <c r="I13" s="84">
        <f t="shared" si="2"/>
        <v>91037.975250000003</v>
      </c>
      <c r="M13" s="158"/>
      <c r="N13" s="159"/>
      <c r="O13" s="159"/>
      <c r="P13" s="159"/>
    </row>
    <row r="14" spans="1:16" s="157" customFormat="1" ht="14.25">
      <c r="A14" s="191" t="s">
        <v>15</v>
      </c>
      <c r="B14" s="192" t="s">
        <v>18</v>
      </c>
      <c r="C14" s="193" t="s">
        <v>19</v>
      </c>
      <c r="D14" s="84">
        <v>80211</v>
      </c>
      <c r="E14" s="84">
        <v>1100</v>
      </c>
      <c r="F14" s="84">
        <f t="shared" si="0"/>
        <v>9888.875</v>
      </c>
      <c r="G14" s="84">
        <v>2308.5500000000002</v>
      </c>
      <c r="H14" s="84">
        <f t="shared" si="1"/>
        <v>456.542125</v>
      </c>
      <c r="I14" s="84">
        <f t="shared" si="2"/>
        <v>91764.96712500001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84">
        <v>83169</v>
      </c>
      <c r="E15" s="84">
        <v>1100</v>
      </c>
      <c r="F15" s="84">
        <f t="shared" si="0"/>
        <v>10258.625</v>
      </c>
      <c r="G15" s="84">
        <v>2308.5500000000002</v>
      </c>
      <c r="H15" s="84">
        <f t="shared" si="1"/>
        <v>473.18087500000001</v>
      </c>
      <c r="I15" s="84">
        <f t="shared" si="2"/>
        <v>95109.355875000008</v>
      </c>
      <c r="M15" s="158"/>
      <c r="N15" s="159"/>
      <c r="O15" s="159"/>
      <c r="P15" s="159"/>
    </row>
    <row r="16" spans="1:16" s="160" customFormat="1" ht="14.25">
      <c r="A16" s="191" t="s">
        <v>26</v>
      </c>
      <c r="B16" s="192" t="s">
        <v>27</v>
      </c>
      <c r="C16" s="193" t="s">
        <v>23</v>
      </c>
      <c r="D16" s="84">
        <v>81453</v>
      </c>
      <c r="E16" s="84">
        <v>1100</v>
      </c>
      <c r="F16" s="84">
        <f t="shared" si="0"/>
        <v>10044.125</v>
      </c>
      <c r="G16" s="84">
        <v>2308.5500000000002</v>
      </c>
      <c r="H16" s="84">
        <f t="shared" si="1"/>
        <v>463.52837500000004</v>
      </c>
      <c r="I16" s="84">
        <f t="shared" si="2"/>
        <v>93169.203374999997</v>
      </c>
      <c r="M16" s="161"/>
      <c r="N16" s="162"/>
      <c r="O16" s="162"/>
      <c r="P16" s="162"/>
    </row>
    <row r="17" spans="1:16" s="157" customFormat="1" ht="14.25">
      <c r="A17" s="191" t="s">
        <v>32</v>
      </c>
      <c r="B17" s="192" t="s">
        <v>33</v>
      </c>
      <c r="C17" s="193" t="s">
        <v>34</v>
      </c>
      <c r="D17" s="84">
        <v>83945</v>
      </c>
      <c r="E17" s="84">
        <v>1100</v>
      </c>
      <c r="F17" s="84">
        <f t="shared" si="0"/>
        <v>10355.625</v>
      </c>
      <c r="G17" s="84">
        <v>2308.5500000000002</v>
      </c>
      <c r="H17" s="84">
        <f t="shared" si="1"/>
        <v>477.54587500000002</v>
      </c>
      <c r="I17" s="84">
        <f t="shared" si="2"/>
        <v>95986.720874999999</v>
      </c>
      <c r="M17" s="159"/>
      <c r="N17" s="159"/>
      <c r="O17" s="159"/>
      <c r="P17" s="159"/>
    </row>
    <row r="18" spans="1:16" s="157" customFormat="1" ht="14.25">
      <c r="A18" s="191" t="s">
        <v>35</v>
      </c>
      <c r="B18" s="192" t="s">
        <v>36</v>
      </c>
      <c r="C18" s="193" t="s">
        <v>37</v>
      </c>
      <c r="D18" s="84">
        <v>83945</v>
      </c>
      <c r="E18" s="84">
        <v>1100</v>
      </c>
      <c r="F18" s="84">
        <f t="shared" si="0"/>
        <v>10355.625</v>
      </c>
      <c r="G18" s="84">
        <v>2308.5500000000002</v>
      </c>
      <c r="H18" s="84">
        <f>(D18-E18+F18+G18)*0.005</f>
        <v>477.54587500000002</v>
      </c>
      <c r="I18" s="84">
        <f t="shared" ref="I18" si="3">D18-E18+F18+H18+G18</f>
        <v>95986.720874999999</v>
      </c>
      <c r="M18" s="159"/>
      <c r="N18" s="159"/>
      <c r="O18" s="159"/>
      <c r="P18" s="159"/>
    </row>
    <row r="19" spans="1:16" s="157" customFormat="1" ht="14.25">
      <c r="A19" s="191" t="s">
        <v>35</v>
      </c>
      <c r="B19" s="192" t="s">
        <v>38</v>
      </c>
      <c r="C19" s="193" t="s">
        <v>39</v>
      </c>
      <c r="D19" s="84">
        <v>83945</v>
      </c>
      <c r="E19" s="84">
        <v>1100</v>
      </c>
      <c r="F19" s="84">
        <f t="shared" ref="F19:F33" si="4">(D19-E19)*0.125</f>
        <v>10355.625</v>
      </c>
      <c r="G19" s="84">
        <v>2308.5500000000002</v>
      </c>
      <c r="H19" s="84">
        <f t="shared" si="1"/>
        <v>477.54587500000002</v>
      </c>
      <c r="I19" s="84">
        <f t="shared" si="2"/>
        <v>95986.720874999999</v>
      </c>
      <c r="M19" s="159"/>
      <c r="N19" s="159"/>
      <c r="O19" s="159"/>
      <c r="P19" s="159"/>
    </row>
    <row r="20" spans="1:16" s="157" customFormat="1" ht="14.25">
      <c r="A20" s="191" t="s">
        <v>28</v>
      </c>
      <c r="B20" s="192" t="s">
        <v>29</v>
      </c>
      <c r="C20" s="193" t="s">
        <v>19</v>
      </c>
      <c r="D20" s="84">
        <v>84042</v>
      </c>
      <c r="E20" s="84">
        <v>1100</v>
      </c>
      <c r="F20" s="84">
        <f t="shared" si="4"/>
        <v>10367.75</v>
      </c>
      <c r="G20" s="84">
        <v>2308.5500000000002</v>
      </c>
      <c r="H20" s="84">
        <f t="shared" si="1"/>
        <v>478.0915</v>
      </c>
      <c r="I20" s="84">
        <f t="shared" si="2"/>
        <v>96096.391499999998</v>
      </c>
      <c r="M20" s="159"/>
      <c r="N20" s="159"/>
      <c r="O20" s="159"/>
      <c r="P20" s="159"/>
    </row>
    <row r="21" spans="1:16" s="157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>
      <c r="A22" s="194" t="s">
        <v>59</v>
      </c>
      <c r="B22" s="192" t="s">
        <v>60</v>
      </c>
      <c r="C22" s="193" t="s">
        <v>19</v>
      </c>
      <c r="D22" s="84">
        <v>88916</v>
      </c>
      <c r="E22" s="84">
        <v>1100</v>
      </c>
      <c r="F22" s="84">
        <f t="shared" si="4"/>
        <v>10977</v>
      </c>
      <c r="G22" s="84">
        <v>2308.5500000000002</v>
      </c>
      <c r="H22" s="84">
        <f t="shared" si="1"/>
        <v>505.50775000000004</v>
      </c>
      <c r="I22" s="84">
        <f t="shared" si="2"/>
        <v>101607.05775000001</v>
      </c>
      <c r="M22" s="158"/>
      <c r="N22" s="159"/>
      <c r="O22" s="159"/>
      <c r="P22" s="159"/>
    </row>
    <row r="23" spans="1:16" s="157" customFormat="1" ht="14.25">
      <c r="A23" s="194" t="s">
        <v>40</v>
      </c>
      <c r="B23" s="192" t="s">
        <v>41</v>
      </c>
      <c r="C23" s="193" t="s">
        <v>23</v>
      </c>
      <c r="D23" s="84">
        <v>85434</v>
      </c>
      <c r="E23" s="84">
        <v>1100</v>
      </c>
      <c r="F23" s="84">
        <f t="shared" si="4"/>
        <v>10541.75</v>
      </c>
      <c r="G23" s="84">
        <v>2308.5500000000002</v>
      </c>
      <c r="H23" s="84">
        <f t="shared" si="1"/>
        <v>485.92150000000004</v>
      </c>
      <c r="I23" s="84">
        <f t="shared" si="2"/>
        <v>97670.2215</v>
      </c>
      <c r="M23" s="158"/>
      <c r="N23" s="159"/>
      <c r="O23" s="159"/>
      <c r="P23" s="159"/>
    </row>
    <row r="24" spans="1:16" s="157" customFormat="1" ht="14.25">
      <c r="A24" s="194" t="s">
        <v>40</v>
      </c>
      <c r="B24" s="192" t="s">
        <v>42</v>
      </c>
      <c r="C24" s="193" t="s">
        <v>43</v>
      </c>
      <c r="D24" s="84">
        <v>89962</v>
      </c>
      <c r="E24" s="84">
        <v>1100</v>
      </c>
      <c r="F24" s="84">
        <f t="shared" si="4"/>
        <v>11107.75</v>
      </c>
      <c r="G24" s="84">
        <v>2308.5500000000002</v>
      </c>
      <c r="H24" s="84">
        <f t="shared" si="1"/>
        <v>511.39150000000001</v>
      </c>
      <c r="I24" s="84">
        <f t="shared" si="2"/>
        <v>102789.6915</v>
      </c>
      <c r="M24" s="158"/>
      <c r="N24" s="159"/>
      <c r="O24" s="159"/>
      <c r="P24" s="159"/>
    </row>
    <row r="25" spans="1:16" s="157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>
      <c r="A26" s="194" t="s">
        <v>40</v>
      </c>
      <c r="B26" s="192" t="s">
        <v>44</v>
      </c>
      <c r="C26" s="193" t="s">
        <v>45</v>
      </c>
      <c r="D26" s="84">
        <v>85551</v>
      </c>
      <c r="E26" s="84">
        <v>1100</v>
      </c>
      <c r="F26" s="84">
        <f t="shared" si="4"/>
        <v>10556.375</v>
      </c>
      <c r="G26" s="84">
        <v>2308.5500000000002</v>
      </c>
      <c r="H26" s="84">
        <f t="shared" si="1"/>
        <v>486.57962500000002</v>
      </c>
      <c r="I26" s="84">
        <f t="shared" si="2"/>
        <v>97802.504625000001</v>
      </c>
      <c r="M26" s="158"/>
      <c r="N26" s="159"/>
      <c r="O26" s="159"/>
      <c r="P26" s="159"/>
    </row>
    <row r="27" spans="1:16" s="157" customFormat="1" ht="14.25">
      <c r="A27" s="194" t="s">
        <v>40</v>
      </c>
      <c r="B27" s="192" t="s">
        <v>46</v>
      </c>
      <c r="C27" s="193" t="s">
        <v>45</v>
      </c>
      <c r="D27" s="84">
        <v>85929</v>
      </c>
      <c r="E27" s="84">
        <v>1100</v>
      </c>
      <c r="F27" s="84">
        <f t="shared" si="4"/>
        <v>10603.625</v>
      </c>
      <c r="G27" s="84">
        <v>2308.5500000000002</v>
      </c>
      <c r="H27" s="84">
        <f t="shared" si="1"/>
        <v>488.70587500000005</v>
      </c>
      <c r="I27" s="84">
        <f t="shared" si="2"/>
        <v>98229.880875000003</v>
      </c>
      <c r="M27" s="158"/>
      <c r="N27" s="159"/>
      <c r="O27" s="159"/>
      <c r="P27" s="159"/>
    </row>
    <row r="28" spans="1:16" s="157" customFormat="1" ht="14.25">
      <c r="A28" s="194" t="s">
        <v>40</v>
      </c>
      <c r="B28" s="415" t="s">
        <v>47</v>
      </c>
      <c r="C28" s="193" t="s">
        <v>234</v>
      </c>
      <c r="D28" s="84">
        <v>87225</v>
      </c>
      <c r="E28" s="84">
        <v>1100</v>
      </c>
      <c r="F28" s="84">
        <f>(D28-E28)*0.125</f>
        <v>10765.625</v>
      </c>
      <c r="G28" s="84">
        <v>2308.5500000000002</v>
      </c>
      <c r="H28" s="84">
        <f t="shared" si="1"/>
        <v>495.99587500000001</v>
      </c>
      <c r="I28" s="84">
        <f t="shared" si="2"/>
        <v>99695.170874999996</v>
      </c>
      <c r="M28" s="158"/>
      <c r="N28" s="159"/>
      <c r="O28" s="159"/>
      <c r="P28" s="159"/>
    </row>
    <row r="29" spans="1:16" s="157" customFormat="1" ht="14.25">
      <c r="A29" s="194" t="s">
        <v>40</v>
      </c>
      <c r="B29" s="192" t="s">
        <v>49</v>
      </c>
      <c r="C29" s="193" t="s">
        <v>234</v>
      </c>
      <c r="D29" s="84">
        <v>85912</v>
      </c>
      <c r="E29" s="84">
        <v>1100</v>
      </c>
      <c r="F29" s="84">
        <f>(D29-E29)*0.125</f>
        <v>10601.5</v>
      </c>
      <c r="G29" s="84">
        <v>2308.5500000000002</v>
      </c>
      <c r="H29" s="84">
        <f t="shared" si="1"/>
        <v>488.61025000000001</v>
      </c>
      <c r="I29" s="84">
        <f t="shared" si="2"/>
        <v>98210.660250000001</v>
      </c>
      <c r="M29" s="158"/>
      <c r="N29" s="159"/>
      <c r="O29" s="159"/>
      <c r="P29" s="159"/>
    </row>
    <row r="30" spans="1:16" s="157" customFormat="1" ht="14.25">
      <c r="A30" s="194" t="s">
        <v>40</v>
      </c>
      <c r="B30" s="192" t="s">
        <v>50</v>
      </c>
      <c r="C30" s="193" t="s">
        <v>51</v>
      </c>
      <c r="D30" s="84">
        <v>87421</v>
      </c>
      <c r="E30" s="84">
        <v>1100</v>
      </c>
      <c r="F30" s="84">
        <f>(D30-E30)*0.125</f>
        <v>10790.125</v>
      </c>
      <c r="G30" s="84">
        <v>2308.5500000000002</v>
      </c>
      <c r="H30" s="84">
        <f t="shared" si="1"/>
        <v>497.09837500000003</v>
      </c>
      <c r="I30" s="84">
        <f t="shared" si="2"/>
        <v>99916.773375000004</v>
      </c>
      <c r="M30" s="158"/>
      <c r="N30" s="159"/>
      <c r="O30" s="159"/>
      <c r="P30" s="159"/>
    </row>
    <row r="31" spans="1:16" s="157" customFormat="1" ht="14.25">
      <c r="A31" s="194" t="s">
        <v>40</v>
      </c>
      <c r="B31" s="192" t="s">
        <v>52</v>
      </c>
      <c r="C31" s="193" t="s">
        <v>53</v>
      </c>
      <c r="D31" s="84">
        <v>86426</v>
      </c>
      <c r="E31" s="84">
        <v>1100</v>
      </c>
      <c r="F31" s="84">
        <f>(D31-E31)*0.125</f>
        <v>10665.75</v>
      </c>
      <c r="G31" s="84">
        <v>2308.5500000000002</v>
      </c>
      <c r="H31" s="84">
        <f t="shared" si="1"/>
        <v>491.50150000000002</v>
      </c>
      <c r="I31" s="84">
        <f t="shared" si="2"/>
        <v>98791.801500000001</v>
      </c>
      <c r="M31" s="158"/>
      <c r="N31" s="159"/>
      <c r="O31" s="159"/>
      <c r="P31" s="159"/>
    </row>
    <row r="32" spans="1:16" s="157" customFormat="1" ht="14.25">
      <c r="A32" s="194" t="s">
        <v>40</v>
      </c>
      <c r="B32" s="192" t="s">
        <v>54</v>
      </c>
      <c r="C32" s="193" t="s">
        <v>43</v>
      </c>
      <c r="D32" s="84">
        <v>85912</v>
      </c>
      <c r="E32" s="84">
        <v>1100</v>
      </c>
      <c r="F32" s="84">
        <f>(D32-E32)*0.125</f>
        <v>10601.5</v>
      </c>
      <c r="G32" s="84">
        <v>2308.5500000000002</v>
      </c>
      <c r="H32" s="84">
        <f t="shared" si="1"/>
        <v>488.61025000000001</v>
      </c>
      <c r="I32" s="84">
        <f t="shared" si="2"/>
        <v>98210.660250000001</v>
      </c>
      <c r="M32" s="158"/>
      <c r="N32" s="159"/>
      <c r="O32" s="159"/>
      <c r="P32" s="159"/>
    </row>
    <row r="33" spans="1:237" s="160" customFormat="1" ht="14.25">
      <c r="A33" s="194" t="s">
        <v>40</v>
      </c>
      <c r="B33" s="192" t="s">
        <v>55</v>
      </c>
      <c r="C33" s="193" t="s">
        <v>56</v>
      </c>
      <c r="D33" s="84">
        <v>86927</v>
      </c>
      <c r="E33" s="84">
        <v>1100</v>
      </c>
      <c r="F33" s="84">
        <f t="shared" si="4"/>
        <v>10728.375</v>
      </c>
      <c r="G33" s="84">
        <v>2308.5500000000002</v>
      </c>
      <c r="H33" s="84">
        <f t="shared" si="1"/>
        <v>494.31962500000003</v>
      </c>
      <c r="I33" s="84">
        <f t="shared" si="2"/>
        <v>99358.244625000007</v>
      </c>
      <c r="M33" s="161"/>
      <c r="N33" s="162"/>
      <c r="O33" s="162"/>
      <c r="P33" s="162"/>
    </row>
    <row r="34" spans="1:237" s="157" customFormat="1" ht="14.25">
      <c r="A34" s="194" t="s">
        <v>40</v>
      </c>
      <c r="B34" s="192" t="s">
        <v>57</v>
      </c>
      <c r="C34" s="193" t="s">
        <v>58</v>
      </c>
      <c r="D34" s="84">
        <v>86927</v>
      </c>
      <c r="E34" s="84">
        <v>1100</v>
      </c>
      <c r="F34" s="84">
        <f t="shared" ref="F34" si="5">(D34-E34)*0.125</f>
        <v>10728.375</v>
      </c>
      <c r="G34" s="84">
        <v>2308.5500000000002</v>
      </c>
      <c r="H34" s="84">
        <f t="shared" ref="H34" si="6">(D34-E34+F34+G34)*0.005</f>
        <v>494.31962500000003</v>
      </c>
      <c r="I34" s="84">
        <f t="shared" ref="I34" si="7">D34-E34+F34+H34+G34</f>
        <v>99358.244625000007</v>
      </c>
      <c r="M34" s="158"/>
      <c r="N34" s="159"/>
      <c r="O34" s="159"/>
      <c r="P34" s="159"/>
    </row>
    <row r="35" spans="1:237" s="157" customFormat="1" ht="14.25">
      <c r="A35" s="191" t="s">
        <v>63</v>
      </c>
      <c r="B35" s="192" t="s">
        <v>64</v>
      </c>
      <c r="C35" s="193"/>
      <c r="D35" s="84">
        <v>73791</v>
      </c>
      <c r="E35" s="84">
        <v>1100</v>
      </c>
      <c r="F35" s="84">
        <f>(D35-E35)*0.125</f>
        <v>9086.375</v>
      </c>
      <c r="G35" s="84">
        <v>2308.5500000000002</v>
      </c>
      <c r="H35" s="84">
        <f t="shared" si="1"/>
        <v>420.42962500000004</v>
      </c>
      <c r="I35" s="84">
        <f t="shared" si="2"/>
        <v>84506.354625000007</v>
      </c>
      <c r="M35" s="159"/>
      <c r="N35" s="159"/>
      <c r="O35" s="159"/>
      <c r="P35" s="159"/>
    </row>
    <row r="36" spans="1:237" s="157" customFormat="1" ht="14.25">
      <c r="A36" s="191" t="s">
        <v>63</v>
      </c>
      <c r="B36" s="192" t="s">
        <v>65</v>
      </c>
      <c r="C36" s="193"/>
      <c r="D36" s="84">
        <v>73791</v>
      </c>
      <c r="E36" s="84">
        <v>1100</v>
      </c>
      <c r="F36" s="84">
        <f>(D36-E36)*0.125</f>
        <v>9086.375</v>
      </c>
      <c r="G36" s="84">
        <v>2308.5500000000002</v>
      </c>
      <c r="H36" s="84">
        <f t="shared" si="1"/>
        <v>420.42962500000004</v>
      </c>
      <c r="I36" s="84">
        <f t="shared" si="2"/>
        <v>84506.354625000007</v>
      </c>
      <c r="M36" s="159"/>
      <c r="N36" s="159"/>
      <c r="O36" s="159"/>
      <c r="P36" s="159"/>
    </row>
    <row r="37" spans="1:237" s="159" customFormat="1" thickBot="1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>
      <c r="A38" s="497" t="s">
        <v>66</v>
      </c>
      <c r="B38" s="498"/>
      <c r="C38" s="498"/>
      <c r="D38" s="498"/>
      <c r="E38" s="498"/>
      <c r="F38" s="498"/>
      <c r="G38" s="498"/>
      <c r="H38" s="498"/>
      <c r="I38" s="499"/>
      <c r="M38" s="159"/>
      <c r="N38" s="159"/>
      <c r="O38" s="159"/>
      <c r="P38" s="159"/>
    </row>
    <row r="39" spans="1:237" s="113" customFormat="1">
      <c r="A39" s="500" t="s">
        <v>7</v>
      </c>
      <c r="B39" s="50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>
      <c r="A40" s="191" t="s">
        <v>26</v>
      </c>
      <c r="B40" s="192" t="s">
        <v>67</v>
      </c>
      <c r="C40" s="200" t="s">
        <v>68</v>
      </c>
      <c r="D40" s="84">
        <v>86274</v>
      </c>
      <c r="E40" s="84">
        <v>1100</v>
      </c>
      <c r="F40" s="84">
        <f t="shared" ref="F40:F45" si="8">(D40-E40)*0.125</f>
        <v>10646.75</v>
      </c>
      <c r="G40" s="84">
        <v>2308.5500000000002</v>
      </c>
      <c r="H40" s="84">
        <f t="shared" ref="H40:H63" si="9">(D40-E40+F40+G40)*0.005</f>
        <v>490.6465</v>
      </c>
      <c r="I40" s="84">
        <f t="shared" ref="I40:I63" si="10">D40-E40+F40+H40+G40</f>
        <v>98619.946500000005</v>
      </c>
      <c r="M40" s="166"/>
      <c r="N40" s="166"/>
      <c r="O40" s="166"/>
      <c r="P40" s="166"/>
    </row>
    <row r="41" spans="1:237" s="156" customFormat="1" ht="14.25">
      <c r="A41" s="191" t="s">
        <v>69</v>
      </c>
      <c r="B41" s="192" t="s">
        <v>70</v>
      </c>
      <c r="C41" s="200" t="s">
        <v>71</v>
      </c>
      <c r="D41" s="84">
        <v>86720</v>
      </c>
      <c r="E41" s="84">
        <v>1100</v>
      </c>
      <c r="F41" s="84">
        <f t="shared" si="8"/>
        <v>10702.5</v>
      </c>
      <c r="G41" s="84">
        <v>2308.5500000000002</v>
      </c>
      <c r="H41" s="84">
        <f>(D41-E41+F41+G41)*0.005</f>
        <v>493.15525000000002</v>
      </c>
      <c r="I41" s="84">
        <f>D41-E41+F41+H41+G41</f>
        <v>99124.205249999999</v>
      </c>
      <c r="M41" s="166"/>
      <c r="N41" s="166"/>
      <c r="O41" s="166"/>
      <c r="P41" s="166"/>
    </row>
    <row r="42" spans="1:237" s="156" customFormat="1" ht="14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166"/>
      <c r="N42" s="166"/>
      <c r="O42" s="166"/>
      <c r="P42" s="166"/>
    </row>
    <row r="43" spans="1:237" s="157" customFormat="1" ht="14.25">
      <c r="A43" s="191" t="s">
        <v>75</v>
      </c>
      <c r="B43" s="192" t="s">
        <v>76</v>
      </c>
      <c r="C43" s="200" t="s">
        <v>77</v>
      </c>
      <c r="D43" s="84">
        <v>86721</v>
      </c>
      <c r="E43" s="84">
        <v>1100</v>
      </c>
      <c r="F43" s="84">
        <f t="shared" si="8"/>
        <v>10702.625</v>
      </c>
      <c r="G43" s="84">
        <v>2308.5500000000002</v>
      </c>
      <c r="H43" s="84">
        <f>(D43-E43+F43+G43)*0.005</f>
        <v>493.16087500000003</v>
      </c>
      <c r="I43" s="84">
        <f>D43-E43+F43+H43+G43</f>
        <v>99125.335875000004</v>
      </c>
      <c r="M43" s="159"/>
      <c r="N43" s="159"/>
      <c r="O43" s="159"/>
      <c r="P43" s="159"/>
    </row>
    <row r="44" spans="1:237" s="160" customFormat="1" ht="14.25">
      <c r="A44" s="191" t="s">
        <v>75</v>
      </c>
      <c r="B44" s="192" t="s">
        <v>78</v>
      </c>
      <c r="C44" s="200" t="s">
        <v>43</v>
      </c>
      <c r="D44" s="84">
        <v>86224</v>
      </c>
      <c r="E44" s="84">
        <v>1100</v>
      </c>
      <c r="F44" s="84">
        <f t="shared" si="8"/>
        <v>10640.5</v>
      </c>
      <c r="G44" s="84">
        <v>2308.5500000000002</v>
      </c>
      <c r="H44" s="84">
        <f t="shared" si="9"/>
        <v>490.36525</v>
      </c>
      <c r="I44" s="84">
        <f t="shared" si="10"/>
        <v>98563.415250000005</v>
      </c>
      <c r="M44" s="162"/>
      <c r="N44" s="162"/>
      <c r="O44" s="162"/>
      <c r="P44" s="162"/>
    </row>
    <row r="45" spans="1:237" s="157" customFormat="1" ht="14.25">
      <c r="A45" s="191" t="s">
        <v>79</v>
      </c>
      <c r="B45" s="192" t="s">
        <v>80</v>
      </c>
      <c r="C45" s="200" t="s">
        <v>43</v>
      </c>
      <c r="D45" s="84">
        <v>87716</v>
      </c>
      <c r="E45" s="84">
        <v>1100</v>
      </c>
      <c r="F45" s="84">
        <f t="shared" si="8"/>
        <v>10827</v>
      </c>
      <c r="G45" s="84">
        <v>2308.5500000000002</v>
      </c>
      <c r="H45" s="84">
        <f>(D45-E45+F45+G45)*0.005</f>
        <v>498.75775000000004</v>
      </c>
      <c r="I45" s="84">
        <f>D45-E45+F45+H45+G45</f>
        <v>100250.30775000001</v>
      </c>
      <c r="M45" s="159"/>
      <c r="N45" s="159"/>
      <c r="O45" s="159"/>
      <c r="P45" s="159"/>
    </row>
    <row r="46" spans="1:237" s="157" customFormat="1" ht="14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>
      <c r="A47" s="191" t="s">
        <v>82</v>
      </c>
      <c r="B47" s="192" t="s">
        <v>83</v>
      </c>
      <c r="C47" s="200" t="s">
        <v>84</v>
      </c>
      <c r="D47" s="84">
        <v>89289</v>
      </c>
      <c r="E47" s="84">
        <v>1100</v>
      </c>
      <c r="F47" s="84">
        <f>(D47-E47)*0.125</f>
        <v>11023.625</v>
      </c>
      <c r="G47" s="84">
        <v>2308.5500000000002</v>
      </c>
      <c r="H47" s="84">
        <f t="shared" si="9"/>
        <v>507.60587500000003</v>
      </c>
      <c r="I47" s="84">
        <f t="shared" si="10"/>
        <v>102028.780875</v>
      </c>
      <c r="M47" s="159"/>
      <c r="N47" s="159"/>
      <c r="O47" s="159"/>
      <c r="P47" s="159"/>
    </row>
    <row r="48" spans="1:237" s="157" customFormat="1" ht="14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>
      <c r="A49" s="191" t="s">
        <v>94</v>
      </c>
      <c r="B49" s="192" t="s">
        <v>95</v>
      </c>
      <c r="C49" s="202" t="s">
        <v>96</v>
      </c>
      <c r="D49" s="84">
        <v>87212</v>
      </c>
      <c r="E49" s="84">
        <v>1100</v>
      </c>
      <c r="F49" s="84">
        <f t="shared" ref="F49:F53" si="11">(D49-E49)*0.125</f>
        <v>10764</v>
      </c>
      <c r="G49" s="84">
        <v>2308.5500000000002</v>
      </c>
      <c r="H49" s="84">
        <f>(D49-E49+F49+G49)*0.005</f>
        <v>495.92275000000001</v>
      </c>
      <c r="I49" s="84">
        <f>D49-E49+F49+H49+G49</f>
        <v>99680.472750000001</v>
      </c>
      <c r="M49" s="162"/>
      <c r="N49" s="162"/>
      <c r="O49" s="162"/>
      <c r="P49" s="162"/>
    </row>
    <row r="50" spans="1:16" s="160" customFormat="1" ht="14.25">
      <c r="A50" s="191" t="s">
        <v>94</v>
      </c>
      <c r="B50" s="192" t="s">
        <v>97</v>
      </c>
      <c r="C50" s="202" t="s">
        <v>98</v>
      </c>
      <c r="D50" s="84">
        <v>87212</v>
      </c>
      <c r="E50" s="84">
        <v>1100</v>
      </c>
      <c r="F50" s="84">
        <f t="shared" si="11"/>
        <v>10764</v>
      </c>
      <c r="G50" s="84">
        <v>2308.5500000000002</v>
      </c>
      <c r="H50" s="84">
        <f t="shared" ref="H50" si="12">(D50-E50+F50+G50)*0.005</f>
        <v>495.92275000000001</v>
      </c>
      <c r="I50" s="84">
        <f t="shared" ref="I50" si="13">D50-E50+F50+H50+G50</f>
        <v>99680.472750000001</v>
      </c>
      <c r="M50" s="162"/>
      <c r="N50" s="162"/>
      <c r="O50" s="162"/>
      <c r="P50" s="162"/>
    </row>
    <row r="51" spans="1:16" s="157" customFormat="1" ht="14.25">
      <c r="A51" s="191" t="s">
        <v>99</v>
      </c>
      <c r="B51" s="192" t="s">
        <v>100</v>
      </c>
      <c r="C51" s="202" t="s">
        <v>101</v>
      </c>
      <c r="D51" s="84">
        <v>92761</v>
      </c>
      <c r="E51" s="84">
        <v>1100</v>
      </c>
      <c r="F51" s="84">
        <f t="shared" si="11"/>
        <v>11457.625</v>
      </c>
      <c r="G51" s="84">
        <v>2308.5500000000002</v>
      </c>
      <c r="H51" s="84">
        <f t="shared" si="9"/>
        <v>527.13587500000006</v>
      </c>
      <c r="I51" s="84">
        <f t="shared" si="10"/>
        <v>105954.31087500001</v>
      </c>
      <c r="M51" s="159"/>
      <c r="N51" s="159"/>
      <c r="O51" s="159"/>
      <c r="P51" s="159"/>
    </row>
    <row r="52" spans="1:16" s="157" customFormat="1" ht="14.25">
      <c r="A52" s="191" t="s">
        <v>99</v>
      </c>
      <c r="B52" s="192" t="s">
        <v>102</v>
      </c>
      <c r="C52" s="202" t="s">
        <v>101</v>
      </c>
      <c r="D52" s="84">
        <v>93863</v>
      </c>
      <c r="E52" s="84">
        <v>1100</v>
      </c>
      <c r="F52" s="84">
        <f t="shared" si="11"/>
        <v>11595.375</v>
      </c>
      <c r="G52" s="84">
        <v>2308.5500000000002</v>
      </c>
      <c r="H52" s="84">
        <f t="shared" si="9"/>
        <v>533.33462500000007</v>
      </c>
      <c r="I52" s="84">
        <f t="shared" si="10"/>
        <v>107200.25962500001</v>
      </c>
      <c r="M52" s="159"/>
      <c r="N52" s="159"/>
      <c r="O52" s="159"/>
      <c r="P52" s="159"/>
    </row>
    <row r="53" spans="1:16" s="157" customFormat="1" ht="14.25">
      <c r="A53" s="191" t="s">
        <v>105</v>
      </c>
      <c r="B53" s="192" t="s">
        <v>106</v>
      </c>
      <c r="C53" s="202" t="s">
        <v>107</v>
      </c>
      <c r="D53" s="84">
        <v>96175</v>
      </c>
      <c r="E53" s="84">
        <v>1100</v>
      </c>
      <c r="F53" s="84">
        <f t="shared" si="11"/>
        <v>11884.375</v>
      </c>
      <c r="G53" s="84">
        <v>2308.5500000000002</v>
      </c>
      <c r="H53" s="84">
        <f>(D53-E53+F53+G53)*0.005</f>
        <v>546.33962500000007</v>
      </c>
      <c r="I53" s="84">
        <f>D53-E53+F53+H53+G53</f>
        <v>109814.264625</v>
      </c>
      <c r="M53" s="159"/>
      <c r="N53" s="159"/>
      <c r="O53" s="159"/>
      <c r="P53" s="159"/>
    </row>
    <row r="54" spans="1:16" s="157" customFormat="1" ht="14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159"/>
      <c r="N54" s="159"/>
      <c r="O54" s="159"/>
      <c r="P54" s="159"/>
    </row>
    <row r="55" spans="1:16" s="157" customFormat="1" ht="14.25">
      <c r="A55" s="191" t="s">
        <v>108</v>
      </c>
      <c r="B55" s="192" t="s">
        <v>111</v>
      </c>
      <c r="C55" s="193" t="s">
        <v>98</v>
      </c>
      <c r="D55" s="84">
        <v>96777</v>
      </c>
      <c r="E55" s="84">
        <v>1100</v>
      </c>
      <c r="F55" s="84">
        <f t="shared" ref="F55" si="14">(D55-E55)*0.125</f>
        <v>11959.625</v>
      </c>
      <c r="G55" s="84">
        <v>2308.5500000000002</v>
      </c>
      <c r="H55" s="84">
        <f t="shared" ref="H55" si="15">(D55-E55+F55+G55)*0.005</f>
        <v>549.72587499999997</v>
      </c>
      <c r="I55" s="84">
        <f t="shared" ref="I55" si="16">D55-E55+F55+H55+G55</f>
        <v>110494.90087500001</v>
      </c>
      <c r="M55" s="159"/>
      <c r="N55" s="159"/>
      <c r="O55" s="159"/>
      <c r="P55" s="159"/>
    </row>
    <row r="56" spans="1:16" s="113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>
      <c r="A57" s="191" t="s">
        <v>85</v>
      </c>
      <c r="B57" s="192" t="s">
        <v>86</v>
      </c>
      <c r="C57" s="200" t="s">
        <v>87</v>
      </c>
      <c r="D57" s="84">
        <v>91239</v>
      </c>
      <c r="E57" s="84">
        <v>1100</v>
      </c>
      <c r="F57" s="84">
        <f t="shared" ref="F57:F64" si="17">(D57-E57)*0.125</f>
        <v>11267.375</v>
      </c>
      <c r="G57" s="84">
        <v>2308.5500000000002</v>
      </c>
      <c r="H57" s="84">
        <f t="shared" si="9"/>
        <v>518.57462499999997</v>
      </c>
      <c r="I57" s="84">
        <f t="shared" si="10"/>
        <v>104233.499625</v>
      </c>
      <c r="M57" s="159"/>
      <c r="N57" s="159"/>
      <c r="O57" s="159"/>
      <c r="P57" s="159"/>
    </row>
    <row r="58" spans="1:16" s="160" customFormat="1" ht="14.25">
      <c r="A58" s="191" t="s">
        <v>88</v>
      </c>
      <c r="B58" s="192" t="s">
        <v>89</v>
      </c>
      <c r="C58" s="200" t="s">
        <v>90</v>
      </c>
      <c r="D58" s="86">
        <v>96996</v>
      </c>
      <c r="E58" s="84">
        <v>1100</v>
      </c>
      <c r="F58" s="84">
        <f t="shared" si="17"/>
        <v>11987</v>
      </c>
      <c r="G58" s="84">
        <v>2308.5500000000002</v>
      </c>
      <c r="H58" s="84">
        <f t="shared" si="9"/>
        <v>550.95775000000003</v>
      </c>
      <c r="I58" s="84">
        <f t="shared" si="10"/>
        <v>110742.50775</v>
      </c>
    </row>
    <row r="59" spans="1:16" s="157" customFormat="1" ht="14.25">
      <c r="A59" s="191" t="s">
        <v>63</v>
      </c>
      <c r="B59" s="192" t="s">
        <v>112</v>
      </c>
      <c r="C59" s="203"/>
      <c r="D59" s="84">
        <v>80403</v>
      </c>
      <c r="E59" s="84">
        <v>0</v>
      </c>
      <c r="F59" s="84">
        <f t="shared" si="17"/>
        <v>10050.375</v>
      </c>
      <c r="G59" s="84">
        <v>2308.5500000000002</v>
      </c>
      <c r="H59" s="84">
        <f t="shared" si="9"/>
        <v>463.80962500000004</v>
      </c>
      <c r="I59" s="84">
        <f t="shared" si="10"/>
        <v>93225.734624999997</v>
      </c>
      <c r="M59" s="159"/>
      <c r="N59" s="159"/>
      <c r="O59" s="159"/>
      <c r="P59" s="159"/>
    </row>
    <row r="60" spans="1:16" s="157" customFormat="1" ht="14.25">
      <c r="A60" s="191" t="s">
        <v>63</v>
      </c>
      <c r="B60" s="192" t="s">
        <v>113</v>
      </c>
      <c r="C60" s="203"/>
      <c r="D60" s="84">
        <v>82244</v>
      </c>
      <c r="E60" s="84">
        <v>0</v>
      </c>
      <c r="F60" s="84">
        <f t="shared" si="17"/>
        <v>10280.5</v>
      </c>
      <c r="G60" s="84">
        <v>2308.5500000000002</v>
      </c>
      <c r="H60" s="84">
        <f t="shared" si="9"/>
        <v>474.16525000000001</v>
      </c>
      <c r="I60" s="84">
        <f t="shared" si="10"/>
        <v>95307.215250000008</v>
      </c>
      <c r="M60" s="159"/>
      <c r="N60" s="159"/>
      <c r="O60" s="159"/>
      <c r="P60" s="159"/>
    </row>
    <row r="61" spans="1:16" s="157" customFormat="1" ht="14.25">
      <c r="A61" s="191" t="s">
        <v>63</v>
      </c>
      <c r="B61" s="192" t="s">
        <v>115</v>
      </c>
      <c r="C61" s="203"/>
      <c r="D61" s="84">
        <v>84483</v>
      </c>
      <c r="E61" s="84">
        <v>0</v>
      </c>
      <c r="F61" s="84">
        <f t="shared" si="17"/>
        <v>10560.375</v>
      </c>
      <c r="G61" s="84">
        <v>2308.5500000000002</v>
      </c>
      <c r="H61" s="84">
        <f t="shared" si="9"/>
        <v>486.75962500000003</v>
      </c>
      <c r="I61" s="84">
        <f t="shared" si="10"/>
        <v>97838.684625000009</v>
      </c>
      <c r="M61" s="158"/>
      <c r="N61" s="158"/>
      <c r="O61" s="158"/>
      <c r="P61" s="158"/>
    </row>
    <row r="62" spans="1:16" s="157" customFormat="1" ht="14.25">
      <c r="A62" s="191" t="s">
        <v>63</v>
      </c>
      <c r="B62" s="192" t="s">
        <v>114</v>
      </c>
      <c r="C62" s="203"/>
      <c r="D62" s="84">
        <v>81746</v>
      </c>
      <c r="E62" s="84">
        <v>0</v>
      </c>
      <c r="F62" s="84">
        <f t="shared" si="17"/>
        <v>10218.25</v>
      </c>
      <c r="G62" s="84">
        <v>2308.5500000000002</v>
      </c>
      <c r="H62" s="84">
        <f t="shared" si="9"/>
        <v>471.36400000000003</v>
      </c>
      <c r="I62" s="84">
        <f t="shared" si="10"/>
        <v>94744.164000000004</v>
      </c>
      <c r="M62" s="158"/>
      <c r="N62" s="158"/>
      <c r="O62" s="158"/>
      <c r="P62" s="158"/>
    </row>
    <row r="63" spans="1:16" s="157" customFormat="1" ht="14.25">
      <c r="A63" s="191" t="s">
        <v>63</v>
      </c>
      <c r="B63" s="192" t="s">
        <v>116</v>
      </c>
      <c r="C63" s="203"/>
      <c r="D63" s="84">
        <v>82735</v>
      </c>
      <c r="E63" s="84">
        <v>0</v>
      </c>
      <c r="F63" s="84">
        <f t="shared" si="17"/>
        <v>10341.875</v>
      </c>
      <c r="G63" s="84">
        <v>2308.5500000000002</v>
      </c>
      <c r="H63" s="84">
        <f t="shared" si="9"/>
        <v>476.92712500000005</v>
      </c>
      <c r="I63" s="84">
        <f t="shared" si="10"/>
        <v>95862.352125000005</v>
      </c>
      <c r="M63" s="158"/>
      <c r="N63" s="158"/>
      <c r="O63" s="158"/>
      <c r="P63" s="158"/>
    </row>
    <row r="64" spans="1:16" s="157" customFormat="1" thickBot="1">
      <c r="A64" s="204" t="s">
        <v>63</v>
      </c>
      <c r="B64" s="205" t="s">
        <v>117</v>
      </c>
      <c r="C64" s="203"/>
      <c r="D64" s="84">
        <v>82144</v>
      </c>
      <c r="E64" s="84">
        <v>0</v>
      </c>
      <c r="F64" s="84">
        <f t="shared" si="17"/>
        <v>10268</v>
      </c>
      <c r="G64" s="84">
        <v>2308.5500000000002</v>
      </c>
      <c r="H64" s="84">
        <f>(D64-E64+F64+G64)*0.005</f>
        <v>473.60275000000001</v>
      </c>
      <c r="I64" s="84">
        <f>D64-E64+F64+H64+G64</f>
        <v>95194.152750000008</v>
      </c>
      <c r="M64" s="158"/>
      <c r="N64" s="158"/>
      <c r="O64" s="158"/>
      <c r="P64" s="158"/>
    </row>
    <row r="65" spans="1:16" s="157" customFormat="1" thickBot="1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>
      <c r="A66" s="501" t="s">
        <v>118</v>
      </c>
      <c r="B66" s="502"/>
      <c r="C66" s="502"/>
      <c r="D66" s="502"/>
      <c r="E66" s="502"/>
      <c r="F66" s="502"/>
      <c r="G66" s="502"/>
      <c r="H66" s="502"/>
      <c r="I66" s="503"/>
      <c r="M66" s="159"/>
      <c r="N66" s="159"/>
      <c r="O66" s="159"/>
      <c r="P66" s="159"/>
    </row>
    <row r="67" spans="1:16" s="157" customFormat="1">
      <c r="A67" s="482" t="s">
        <v>7</v>
      </c>
      <c r="B67" s="482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>
      <c r="A68" s="209" t="s">
        <v>124</v>
      </c>
      <c r="B68" s="210" t="s">
        <v>125</v>
      </c>
      <c r="C68" s="193" t="s">
        <v>68</v>
      </c>
      <c r="D68" s="86">
        <v>89209</v>
      </c>
      <c r="E68" s="84">
        <v>1100</v>
      </c>
      <c r="F68" s="84">
        <f>(D68-E68)*0.125</f>
        <v>11013.625</v>
      </c>
      <c r="G68" s="84">
        <v>2308.5500000000002</v>
      </c>
      <c r="H68" s="84">
        <f>(D68-E68+F68+G68)*0.005</f>
        <v>507.15587500000004</v>
      </c>
      <c r="I68" s="84">
        <f>D68-E68+F68+H68+G68</f>
        <v>101938.330875</v>
      </c>
      <c r="M68" s="159"/>
      <c r="N68" s="159"/>
      <c r="O68" s="159"/>
      <c r="P68" s="159"/>
    </row>
    <row r="69" spans="1:16" s="157" customFormat="1" ht="14.25">
      <c r="A69" s="209" t="s">
        <v>124</v>
      </c>
      <c r="B69" s="210" t="s">
        <v>126</v>
      </c>
      <c r="C69" s="193" t="s">
        <v>127</v>
      </c>
      <c r="D69" s="86">
        <v>89254</v>
      </c>
      <c r="E69" s="84">
        <v>1100</v>
      </c>
      <c r="F69" s="84">
        <f t="shared" ref="F69:F78" si="18">(D69-E69)*0.125</f>
        <v>11019.25</v>
      </c>
      <c r="G69" s="84">
        <v>2308.5500000000002</v>
      </c>
      <c r="H69" s="84">
        <f t="shared" ref="H69:H78" si="19">(D69-E69+F69+G69)*0.005</f>
        <v>507.40900000000005</v>
      </c>
      <c r="I69" s="84">
        <f t="shared" ref="I69:I78" si="20">D69-E69+F69+H69+G69</f>
        <v>101989.209</v>
      </c>
      <c r="M69" s="159"/>
      <c r="N69" s="159"/>
      <c r="O69" s="159"/>
      <c r="P69" s="159"/>
    </row>
    <row r="70" spans="1:16" s="156" customFormat="1" ht="14.25">
      <c r="A70" s="209" t="s">
        <v>124</v>
      </c>
      <c r="B70" s="210" t="s">
        <v>128</v>
      </c>
      <c r="C70" s="193" t="s">
        <v>127</v>
      </c>
      <c r="D70" s="86">
        <v>89752</v>
      </c>
      <c r="E70" s="84">
        <v>1100</v>
      </c>
      <c r="F70" s="84">
        <f t="shared" si="18"/>
        <v>11081.5</v>
      </c>
      <c r="G70" s="84">
        <v>2308.5500000000002</v>
      </c>
      <c r="H70" s="84">
        <f t="shared" si="19"/>
        <v>510.21025000000003</v>
      </c>
      <c r="I70" s="84">
        <f t="shared" si="20"/>
        <v>102552.26025000001</v>
      </c>
      <c r="J70" s="160"/>
      <c r="M70" s="166"/>
      <c r="N70" s="166"/>
      <c r="O70" s="166"/>
      <c r="P70" s="166"/>
    </row>
    <row r="71" spans="1:16" s="156" customFormat="1" ht="14.25">
      <c r="A71" s="209" t="s">
        <v>129</v>
      </c>
      <c r="B71" s="210" t="s">
        <v>130</v>
      </c>
      <c r="C71" s="193" t="s">
        <v>131</v>
      </c>
      <c r="D71" s="86">
        <v>91597</v>
      </c>
      <c r="E71" s="84">
        <v>1100</v>
      </c>
      <c r="F71" s="84">
        <f t="shared" si="18"/>
        <v>11312.125</v>
      </c>
      <c r="G71" s="84">
        <v>2308.5500000000002</v>
      </c>
      <c r="H71" s="84">
        <f t="shared" si="19"/>
        <v>520.58837500000004</v>
      </c>
      <c r="I71" s="84">
        <f t="shared" si="20"/>
        <v>104638.26337500001</v>
      </c>
      <c r="M71" s="166"/>
      <c r="N71" s="166"/>
      <c r="O71" s="166"/>
      <c r="P71" s="166"/>
    </row>
    <row r="72" spans="1:16" s="156" customFormat="1" ht="14.25">
      <c r="A72" s="209" t="s">
        <v>132</v>
      </c>
      <c r="B72" s="210" t="s">
        <v>133</v>
      </c>
      <c r="C72" s="193" t="s">
        <v>134</v>
      </c>
      <c r="D72" s="86">
        <v>91596</v>
      </c>
      <c r="E72" s="84">
        <v>1100</v>
      </c>
      <c r="F72" s="84">
        <f t="shared" si="18"/>
        <v>11312</v>
      </c>
      <c r="G72" s="84">
        <v>2308.5500000000002</v>
      </c>
      <c r="H72" s="84">
        <f>(D72-E72+F72+G72)*0.005</f>
        <v>520.58275000000003</v>
      </c>
      <c r="I72" s="84">
        <f>D72-E72+F72+H72+G72</f>
        <v>104637.13275</v>
      </c>
      <c r="M72" s="166"/>
      <c r="N72" s="166"/>
      <c r="O72" s="166"/>
      <c r="P72" s="166"/>
    </row>
    <row r="73" spans="1:16" s="141" customFormat="1" ht="14.25">
      <c r="A73" s="209" t="s">
        <v>132</v>
      </c>
      <c r="B73" s="210" t="s">
        <v>135</v>
      </c>
      <c r="C73" s="193" t="s">
        <v>134</v>
      </c>
      <c r="D73" s="86">
        <v>93377</v>
      </c>
      <c r="E73" s="84">
        <v>1100</v>
      </c>
      <c r="F73" s="84">
        <f t="shared" si="18"/>
        <v>11534.625</v>
      </c>
      <c r="G73" s="84">
        <v>2308.5500000000002</v>
      </c>
      <c r="H73" s="84">
        <f t="shared" si="19"/>
        <v>530.60087499999997</v>
      </c>
      <c r="I73" s="84">
        <f t="shared" si="20"/>
        <v>106650.77587500001</v>
      </c>
      <c r="M73" s="153"/>
      <c r="N73" s="153"/>
      <c r="O73" s="153"/>
      <c r="P73" s="153"/>
    </row>
    <row r="74" spans="1:16" s="160" customFormat="1" ht="14.25">
      <c r="A74" s="209" t="s">
        <v>119</v>
      </c>
      <c r="B74" s="210" t="s">
        <v>120</v>
      </c>
      <c r="C74" s="193" t="s">
        <v>121</v>
      </c>
      <c r="D74" s="86">
        <v>92546</v>
      </c>
      <c r="E74" s="84">
        <v>1100</v>
      </c>
      <c r="F74" s="84">
        <f t="shared" si="18"/>
        <v>11430.75</v>
      </c>
      <c r="G74" s="84">
        <v>2308.5500000000002</v>
      </c>
      <c r="H74" s="84">
        <f t="shared" si="19"/>
        <v>525.92650000000003</v>
      </c>
      <c r="I74" s="84">
        <f t="shared" si="20"/>
        <v>105711.2265</v>
      </c>
      <c r="J74" s="156"/>
      <c r="M74" s="162"/>
      <c r="N74" s="162"/>
      <c r="O74" s="162"/>
      <c r="P74" s="162"/>
    </row>
    <row r="75" spans="1:16" s="160" customFormat="1" ht="14.25">
      <c r="A75" s="211" t="s">
        <v>119</v>
      </c>
      <c r="B75" s="212" t="s">
        <v>122</v>
      </c>
      <c r="C75" s="193" t="s">
        <v>123</v>
      </c>
      <c r="D75" s="86">
        <v>82844</v>
      </c>
      <c r="E75" s="84">
        <v>1100</v>
      </c>
      <c r="F75" s="84">
        <f t="shared" si="18"/>
        <v>10218</v>
      </c>
      <c r="G75" s="84">
        <v>2308.5500000000002</v>
      </c>
      <c r="H75" s="84">
        <f>(D75-E75+F75+G75)*0.005</f>
        <v>471.35275000000001</v>
      </c>
      <c r="I75" s="84">
        <f>D75-E75+F75+H75+G75</f>
        <v>94741.902750000008</v>
      </c>
      <c r="J75" s="156"/>
      <c r="M75" s="162"/>
      <c r="N75" s="162"/>
      <c r="O75" s="162"/>
      <c r="P75" s="162"/>
    </row>
    <row r="76" spans="1:16" s="157" customFormat="1" ht="14.25">
      <c r="A76" s="191" t="s">
        <v>63</v>
      </c>
      <c r="B76" s="192" t="s">
        <v>136</v>
      </c>
      <c r="C76" s="203"/>
      <c r="D76" s="84">
        <v>87118</v>
      </c>
      <c r="E76" s="84">
        <v>0</v>
      </c>
      <c r="F76" s="84">
        <f t="shared" si="18"/>
        <v>10889.75</v>
      </c>
      <c r="G76" s="84">
        <v>2308.5500000000002</v>
      </c>
      <c r="H76" s="84">
        <f t="shared" si="19"/>
        <v>501.58150000000001</v>
      </c>
      <c r="I76" s="84">
        <f t="shared" si="20"/>
        <v>100817.8815</v>
      </c>
      <c r="J76" s="160"/>
      <c r="M76" s="159"/>
      <c r="N76" s="159"/>
      <c r="O76" s="159"/>
      <c r="P76" s="159"/>
    </row>
    <row r="77" spans="1:16" s="157" customFormat="1" ht="14.25">
      <c r="A77" s="191" t="s">
        <v>63</v>
      </c>
      <c r="B77" s="192" t="s">
        <v>137</v>
      </c>
      <c r="C77" s="203"/>
      <c r="D77" s="84">
        <v>85129</v>
      </c>
      <c r="E77" s="84">
        <v>0</v>
      </c>
      <c r="F77" s="84">
        <f t="shared" si="18"/>
        <v>10641.125</v>
      </c>
      <c r="G77" s="84">
        <v>2308.5500000000002</v>
      </c>
      <c r="H77" s="84">
        <f t="shared" si="19"/>
        <v>490.39337500000005</v>
      </c>
      <c r="I77" s="84">
        <f t="shared" si="20"/>
        <v>98569.068375000003</v>
      </c>
      <c r="M77" s="159"/>
      <c r="N77" s="159"/>
      <c r="O77" s="159"/>
      <c r="P77" s="159"/>
    </row>
    <row r="78" spans="1:16" s="157" customFormat="1" thickBot="1">
      <c r="A78" s="204" t="s">
        <v>63</v>
      </c>
      <c r="B78" s="205" t="s">
        <v>138</v>
      </c>
      <c r="C78" s="213"/>
      <c r="D78" s="84">
        <v>85478</v>
      </c>
      <c r="E78" s="84">
        <v>0</v>
      </c>
      <c r="F78" s="84">
        <f t="shared" si="18"/>
        <v>10684.75</v>
      </c>
      <c r="G78" s="84">
        <v>2308.5500000000002</v>
      </c>
      <c r="H78" s="84">
        <f t="shared" si="19"/>
        <v>492.35650000000004</v>
      </c>
      <c r="I78" s="84">
        <f t="shared" si="20"/>
        <v>98963.656499999997</v>
      </c>
      <c r="M78" s="159"/>
      <c r="N78" s="159"/>
      <c r="O78" s="159"/>
      <c r="P78" s="159"/>
    </row>
    <row r="79" spans="1:16" s="157" customFormat="1" thickBot="1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>
      <c r="A80" s="464" t="s">
        <v>139</v>
      </c>
      <c r="B80" s="465"/>
      <c r="C80" s="465"/>
      <c r="D80" s="465"/>
      <c r="E80" s="466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>
      <c r="A81" s="464" t="s">
        <v>140</v>
      </c>
      <c r="B81" s="466"/>
      <c r="C81" s="137"/>
      <c r="D81" s="469" t="s">
        <v>141</v>
      </c>
      <c r="E81" s="470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B103" s="189"/>
      <c r="C103" s="190"/>
      <c r="D103" s="190"/>
      <c r="E103" s="190"/>
      <c r="F103" s="190"/>
      <c r="G103" s="190"/>
      <c r="H103" s="190"/>
      <c r="I103" s="190"/>
    </row>
    <row r="105" spans="1:9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25" top="0.33" bottom="0.24" header="0.19" footer="0.17"/>
  <pageSetup scale="5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1"/>
  <sheetViews>
    <sheetView topLeftCell="A13" workbookViewId="0">
      <selection activeCell="D9" sqref="D9:D35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6.5" thickBot="1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s="71" customFormat="1" ht="28.5" customHeight="1">
      <c r="A5" s="450" t="s">
        <v>161</v>
      </c>
      <c r="B5" s="451"/>
      <c r="C5" s="451"/>
      <c r="D5" s="451"/>
      <c r="E5" s="451"/>
      <c r="F5" s="451"/>
      <c r="G5" s="451"/>
      <c r="H5" s="479"/>
      <c r="I5" s="73" t="s">
        <v>164</v>
      </c>
    </row>
    <row r="6" spans="1:16" s="71" customFormat="1" ht="16.5" thickBot="1">
      <c r="A6" s="452"/>
      <c r="B6" s="453"/>
      <c r="C6" s="453"/>
      <c r="D6" s="453"/>
      <c r="E6" s="453"/>
      <c r="F6" s="453"/>
      <c r="G6" s="453"/>
      <c r="H6" s="480"/>
      <c r="I6" s="4" t="s">
        <v>271</v>
      </c>
    </row>
    <row r="7" spans="1:16" s="75" customFormat="1" ht="15.75" thickBot="1">
      <c r="A7" s="494" t="s">
        <v>6</v>
      </c>
      <c r="B7" s="495"/>
      <c r="C7" s="495"/>
      <c r="D7" s="495"/>
      <c r="E7" s="495"/>
      <c r="F7" s="495"/>
      <c r="G7" s="495"/>
      <c r="H7" s="495"/>
      <c r="I7" s="496"/>
    </row>
    <row r="8" spans="1:16" s="137" customFormat="1">
      <c r="A8" s="482" t="s">
        <v>7</v>
      </c>
      <c r="B8" s="482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79065</v>
      </c>
      <c r="E9" s="84">
        <v>1100</v>
      </c>
      <c r="F9" s="84">
        <f t="shared" ref="F9:F17" si="0">(D9-E9)*0.125</f>
        <v>9745.625</v>
      </c>
      <c r="G9" s="84">
        <v>2260.06</v>
      </c>
      <c r="H9" s="84">
        <f t="shared" ref="H9:H35" si="1">(D9-E9+F9+G9)*0.005</f>
        <v>449.85342500000002</v>
      </c>
      <c r="I9" s="84">
        <f t="shared" ref="I9:I35" si="2">D9-E9+F9+H9+G9</f>
        <v>90420.538424999992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79065</v>
      </c>
      <c r="E10" s="84">
        <v>1100</v>
      </c>
      <c r="F10" s="84">
        <f t="shared" si="0"/>
        <v>9745.625</v>
      </c>
      <c r="G10" s="84">
        <v>2260.06</v>
      </c>
      <c r="H10" s="84">
        <f t="shared" si="1"/>
        <v>449.85342500000002</v>
      </c>
      <c r="I10" s="84">
        <f t="shared" si="2"/>
        <v>90420.538424999992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>
        <v>79571</v>
      </c>
      <c r="E11" s="84">
        <v>1100</v>
      </c>
      <c r="F11" s="84">
        <f t="shared" si="0"/>
        <v>9808.875</v>
      </c>
      <c r="G11" s="84">
        <v>2260.06</v>
      </c>
      <c r="H11" s="84">
        <f t="shared" si="1"/>
        <v>452.69967500000001</v>
      </c>
      <c r="I11" s="84">
        <f t="shared" si="2"/>
        <v>90992.634674999994</v>
      </c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>
        <v>79568</v>
      </c>
      <c r="E12" s="84">
        <v>1100</v>
      </c>
      <c r="F12" s="84">
        <f t="shared" si="0"/>
        <v>9808.5</v>
      </c>
      <c r="G12" s="84">
        <v>2260.06</v>
      </c>
      <c r="H12" s="84">
        <f t="shared" si="1"/>
        <v>452.68279999999999</v>
      </c>
      <c r="I12" s="84">
        <f t="shared" si="2"/>
        <v>90989.242799999993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80211</v>
      </c>
      <c r="E13" s="84">
        <v>1100</v>
      </c>
      <c r="F13" s="84">
        <f t="shared" si="0"/>
        <v>9888.875</v>
      </c>
      <c r="G13" s="84">
        <v>2260.06</v>
      </c>
      <c r="H13" s="84">
        <f t="shared" si="1"/>
        <v>456.29967499999998</v>
      </c>
      <c r="I13" s="84">
        <f t="shared" si="2"/>
        <v>91716.234675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83169</v>
      </c>
      <c r="E14" s="84">
        <v>1100</v>
      </c>
      <c r="F14" s="84">
        <f t="shared" si="0"/>
        <v>10258.625</v>
      </c>
      <c r="G14" s="84">
        <v>2260.06</v>
      </c>
      <c r="H14" s="84">
        <f t="shared" si="1"/>
        <v>472.938425</v>
      </c>
      <c r="I14" s="84">
        <f t="shared" si="2"/>
        <v>95060.623424999998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81453</v>
      </c>
      <c r="E15" s="84">
        <v>1100</v>
      </c>
      <c r="F15" s="84">
        <f t="shared" si="0"/>
        <v>10044.125</v>
      </c>
      <c r="G15" s="84">
        <v>2260.06</v>
      </c>
      <c r="H15" s="84">
        <f t="shared" si="1"/>
        <v>463.28592500000002</v>
      </c>
      <c r="I15" s="84">
        <f t="shared" si="2"/>
        <v>93120.470925000001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>
        <v>83945</v>
      </c>
      <c r="E16" s="84">
        <v>1100</v>
      </c>
      <c r="F16" s="84">
        <f t="shared" si="0"/>
        <v>10355.625</v>
      </c>
      <c r="G16" s="84">
        <v>2260.06</v>
      </c>
      <c r="H16" s="84">
        <f t="shared" si="1"/>
        <v>477.303425</v>
      </c>
      <c r="I16" s="84">
        <f t="shared" si="2"/>
        <v>95937.988425000003</v>
      </c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>
        <v>83945</v>
      </c>
      <c r="E17" s="84">
        <v>1100</v>
      </c>
      <c r="F17" s="84">
        <f t="shared" si="0"/>
        <v>10355.625</v>
      </c>
      <c r="G17" s="84">
        <v>2260.06</v>
      </c>
      <c r="H17" s="84">
        <f>(D17-E17+F17+G17)*0.005</f>
        <v>477.303425</v>
      </c>
      <c r="I17" s="84">
        <f t="shared" ref="I17" si="3">D17-E17+F17+H17+G17</f>
        <v>95937.988425000003</v>
      </c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>
        <v>83945</v>
      </c>
      <c r="E18" s="84">
        <v>1100</v>
      </c>
      <c r="F18" s="84">
        <f t="shared" ref="F18:F32" si="4">(D18-E18)*0.125</f>
        <v>10355.625</v>
      </c>
      <c r="G18" s="84">
        <v>2260.06</v>
      </c>
      <c r="H18" s="84">
        <f t="shared" si="1"/>
        <v>477.303425</v>
      </c>
      <c r="I18" s="84">
        <f t="shared" si="2"/>
        <v>95937.988425000003</v>
      </c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84042</v>
      </c>
      <c r="E19" s="84">
        <v>1100</v>
      </c>
      <c r="F19" s="84">
        <f t="shared" si="4"/>
        <v>10367.75</v>
      </c>
      <c r="G19" s="84">
        <v>2260.06</v>
      </c>
      <c r="H19" s="84">
        <f t="shared" si="1"/>
        <v>477.84904999999998</v>
      </c>
      <c r="I19" s="84">
        <f t="shared" si="2"/>
        <v>96047.659050000002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88916</v>
      </c>
      <c r="E21" s="84">
        <v>1100</v>
      </c>
      <c r="F21" s="84">
        <f t="shared" si="4"/>
        <v>10977</v>
      </c>
      <c r="G21" s="84">
        <v>2260.06</v>
      </c>
      <c r="H21" s="84">
        <f t="shared" si="1"/>
        <v>505.26530000000002</v>
      </c>
      <c r="I21" s="84">
        <f t="shared" si="2"/>
        <v>101558.3253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85434</v>
      </c>
      <c r="E22" s="84">
        <v>1100</v>
      </c>
      <c r="F22" s="84">
        <f t="shared" si="4"/>
        <v>10541.75</v>
      </c>
      <c r="G22" s="84">
        <v>2260.06</v>
      </c>
      <c r="H22" s="84">
        <f t="shared" si="1"/>
        <v>485.67905000000002</v>
      </c>
      <c r="I22" s="84">
        <f t="shared" si="2"/>
        <v>97621.489050000004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89962</v>
      </c>
      <c r="E23" s="84">
        <v>1100</v>
      </c>
      <c r="F23" s="84">
        <f t="shared" si="4"/>
        <v>11107.75</v>
      </c>
      <c r="G23" s="84">
        <v>2260.06</v>
      </c>
      <c r="H23" s="84">
        <f t="shared" si="1"/>
        <v>511.14904999999999</v>
      </c>
      <c r="I23" s="84">
        <f t="shared" si="2"/>
        <v>102740.95905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85551</v>
      </c>
      <c r="E25" s="84">
        <v>1100</v>
      </c>
      <c r="F25" s="84">
        <f t="shared" si="4"/>
        <v>10556.375</v>
      </c>
      <c r="G25" s="84">
        <v>2260.06</v>
      </c>
      <c r="H25" s="84">
        <f t="shared" si="1"/>
        <v>486.337175</v>
      </c>
      <c r="I25" s="84">
        <f t="shared" si="2"/>
        <v>97753.772174999991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85929</v>
      </c>
      <c r="E26" s="84">
        <v>1100</v>
      </c>
      <c r="F26" s="84">
        <f t="shared" si="4"/>
        <v>10603.625</v>
      </c>
      <c r="G26" s="84">
        <v>2260.06</v>
      </c>
      <c r="H26" s="84">
        <f t="shared" si="1"/>
        <v>488.46342499999997</v>
      </c>
      <c r="I26" s="84">
        <f t="shared" si="2"/>
        <v>98181.148424999992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87225</v>
      </c>
      <c r="E27" s="84">
        <v>1100</v>
      </c>
      <c r="F27" s="84">
        <f>(D27-E27)*0.125</f>
        <v>10765.625</v>
      </c>
      <c r="G27" s="84">
        <v>2260.06</v>
      </c>
      <c r="H27" s="84">
        <f t="shared" si="1"/>
        <v>495.75342499999999</v>
      </c>
      <c r="I27" s="84">
        <f t="shared" si="2"/>
        <v>99646.438425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85912</v>
      </c>
      <c r="E28" s="84">
        <v>1100</v>
      </c>
      <c r="F28" s="84">
        <f>(D28-E28)*0.125</f>
        <v>10601.5</v>
      </c>
      <c r="G28" s="84">
        <v>2260.06</v>
      </c>
      <c r="H28" s="84">
        <f t="shared" si="1"/>
        <v>488.36779999999999</v>
      </c>
      <c r="I28" s="84">
        <f t="shared" si="2"/>
        <v>98161.927800000005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87421</v>
      </c>
      <c r="E29" s="84">
        <v>1100</v>
      </c>
      <c r="F29" s="84">
        <f>(D29-E29)*0.125</f>
        <v>10790.125</v>
      </c>
      <c r="G29" s="84">
        <v>2260.06</v>
      </c>
      <c r="H29" s="84">
        <f t="shared" si="1"/>
        <v>496.85592500000001</v>
      </c>
      <c r="I29" s="84">
        <f t="shared" si="2"/>
        <v>99868.040924999994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86426</v>
      </c>
      <c r="E30" s="84">
        <v>1100</v>
      </c>
      <c r="F30" s="84">
        <f>(D30-E30)*0.125</f>
        <v>10665.75</v>
      </c>
      <c r="G30" s="84">
        <v>2260.06</v>
      </c>
      <c r="H30" s="84">
        <f t="shared" si="1"/>
        <v>491.25905</v>
      </c>
      <c r="I30" s="84">
        <f t="shared" si="2"/>
        <v>98743.069049999991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>
        <v>85912</v>
      </c>
      <c r="E31" s="84">
        <v>1100</v>
      </c>
      <c r="F31" s="84">
        <f>(D31-E31)*0.125</f>
        <v>10601.5</v>
      </c>
      <c r="G31" s="84">
        <v>2260.06</v>
      </c>
      <c r="H31" s="84">
        <f t="shared" si="1"/>
        <v>488.36779999999999</v>
      </c>
      <c r="I31" s="84">
        <f t="shared" si="2"/>
        <v>98161.927800000005</v>
      </c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86927</v>
      </c>
      <c r="E32" s="84">
        <v>1100</v>
      </c>
      <c r="F32" s="84">
        <f t="shared" si="4"/>
        <v>10728.375</v>
      </c>
      <c r="G32" s="84">
        <v>2260.06</v>
      </c>
      <c r="H32" s="84">
        <f t="shared" si="1"/>
        <v>494.07717500000001</v>
      </c>
      <c r="I32" s="84">
        <f t="shared" si="2"/>
        <v>99309.512174999996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86927</v>
      </c>
      <c r="E33" s="84">
        <v>1100</v>
      </c>
      <c r="F33" s="84">
        <f t="shared" ref="F33" si="5">(D33-E33)*0.125</f>
        <v>10728.375</v>
      </c>
      <c r="G33" s="84">
        <v>2260.06</v>
      </c>
      <c r="H33" s="84">
        <f t="shared" ref="H33" si="6">(D33-E33+F33+G33)*0.005</f>
        <v>494.07717500000001</v>
      </c>
      <c r="I33" s="84">
        <f t="shared" ref="I33" si="7">D33-E33+F33+H33+G33</f>
        <v>99309.512174999996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73791</v>
      </c>
      <c r="E34" s="84">
        <v>1100</v>
      </c>
      <c r="F34" s="84">
        <f>(D34-E34)*0.125</f>
        <v>9086.375</v>
      </c>
      <c r="G34" s="84">
        <v>2260.06</v>
      </c>
      <c r="H34" s="84">
        <f t="shared" si="1"/>
        <v>420.18717500000002</v>
      </c>
      <c r="I34" s="84">
        <f t="shared" si="2"/>
        <v>84457.622174999997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73791</v>
      </c>
      <c r="E35" s="84">
        <v>1100</v>
      </c>
      <c r="F35" s="84">
        <f>(D35-E35)*0.125</f>
        <v>9086.375</v>
      </c>
      <c r="G35" s="84">
        <v>2260.06</v>
      </c>
      <c r="H35" s="84">
        <f t="shared" si="1"/>
        <v>420.18717500000002</v>
      </c>
      <c r="I35" s="84">
        <f t="shared" si="2"/>
        <v>84457.622174999997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97" t="s">
        <v>66</v>
      </c>
      <c r="B37" s="498"/>
      <c r="C37" s="498"/>
      <c r="D37" s="498"/>
      <c r="E37" s="498"/>
      <c r="F37" s="498"/>
      <c r="G37" s="498"/>
      <c r="H37" s="498"/>
      <c r="I37" s="499"/>
      <c r="M37" s="233"/>
      <c r="N37" s="233"/>
      <c r="O37" s="233"/>
      <c r="P37" s="233"/>
    </row>
    <row r="38" spans="1:237" s="237" customFormat="1">
      <c r="A38" s="500" t="s">
        <v>7</v>
      </c>
      <c r="B38" s="500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>
        <v>86274</v>
      </c>
      <c r="E39" s="84">
        <v>1100</v>
      </c>
      <c r="F39" s="84">
        <f t="shared" ref="F39:F44" si="8">(D39-E39)*0.125</f>
        <v>10646.75</v>
      </c>
      <c r="G39" s="84">
        <v>2260.06</v>
      </c>
      <c r="H39" s="84">
        <f t="shared" ref="H39:H62" si="9">(D39-E39+F39+G39)*0.005</f>
        <v>490.40404999999998</v>
      </c>
      <c r="I39" s="84">
        <f t="shared" ref="I39:I62" si="10">D39-E39+F39+H39+G39</f>
        <v>98571.214049999995</v>
      </c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>
        <v>86720</v>
      </c>
      <c r="E40" s="84">
        <v>1100</v>
      </c>
      <c r="F40" s="84">
        <f t="shared" si="8"/>
        <v>10702.5</v>
      </c>
      <c r="G40" s="84">
        <v>2260.06</v>
      </c>
      <c r="H40" s="84">
        <f>(D40-E40+F40+G40)*0.005</f>
        <v>492.9128</v>
      </c>
      <c r="I40" s="84">
        <f>D40-E40+F40+H40+G40</f>
        <v>99075.472800000003</v>
      </c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86721</v>
      </c>
      <c r="E42" s="84">
        <v>1100</v>
      </c>
      <c r="F42" s="84">
        <f t="shared" si="8"/>
        <v>10702.625</v>
      </c>
      <c r="G42" s="84">
        <v>2260.06</v>
      </c>
      <c r="H42" s="84">
        <f>(D42-E42+F42+G42)*0.005</f>
        <v>492.91842500000001</v>
      </c>
      <c r="I42" s="84">
        <f>D42-E42+F42+H42+G42</f>
        <v>99076.603424999994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86224</v>
      </c>
      <c r="E43" s="84">
        <v>1100</v>
      </c>
      <c r="F43" s="84">
        <f t="shared" si="8"/>
        <v>10640.5</v>
      </c>
      <c r="G43" s="84">
        <v>2260.06</v>
      </c>
      <c r="H43" s="84">
        <f t="shared" si="9"/>
        <v>490.12279999999998</v>
      </c>
      <c r="I43" s="84">
        <f t="shared" si="10"/>
        <v>98514.682799999995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87716</v>
      </c>
      <c r="E44" s="84">
        <v>1100</v>
      </c>
      <c r="F44" s="84">
        <f t="shared" si="8"/>
        <v>10827</v>
      </c>
      <c r="G44" s="84">
        <v>2260.06</v>
      </c>
      <c r="H44" s="84">
        <f>(D44-E44+F44+G44)*0.005</f>
        <v>498.51530000000002</v>
      </c>
      <c r="I44" s="84">
        <f>D44-E44+F44+H44+G44</f>
        <v>100201.5753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89289</v>
      </c>
      <c r="E46" s="84">
        <v>1100</v>
      </c>
      <c r="F46" s="84">
        <f>(D46-E46)*0.125</f>
        <v>11023.625</v>
      </c>
      <c r="G46" s="84">
        <v>2260.06</v>
      </c>
      <c r="H46" s="84">
        <f t="shared" si="9"/>
        <v>507.36342500000001</v>
      </c>
      <c r="I46" s="84">
        <f t="shared" si="10"/>
        <v>101980.048425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87212</v>
      </c>
      <c r="E48" s="84">
        <v>1100</v>
      </c>
      <c r="F48" s="84">
        <f t="shared" ref="F48:F54" si="11">(D48-E48)*0.125</f>
        <v>10764</v>
      </c>
      <c r="G48" s="84">
        <v>2260.06</v>
      </c>
      <c r="H48" s="84">
        <f>(D48-E48+F48+G48)*0.005</f>
        <v>495.68029999999999</v>
      </c>
      <c r="I48" s="84">
        <f>D48-E48+F48+H48+G48</f>
        <v>99631.740300000005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87212</v>
      </c>
      <c r="E49" s="84">
        <v>1100</v>
      </c>
      <c r="F49" s="84">
        <f t="shared" si="11"/>
        <v>10764</v>
      </c>
      <c r="G49" s="84">
        <v>2260.06</v>
      </c>
      <c r="H49" s="84">
        <f t="shared" ref="H49" si="12">(D49-E49+F49+G49)*0.005</f>
        <v>495.68029999999999</v>
      </c>
      <c r="I49" s="84">
        <f t="shared" ref="I49" si="13">D49-E49+F49+H49+G49</f>
        <v>99631.740300000005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>
        <v>92761</v>
      </c>
      <c r="E50" s="84">
        <v>1100</v>
      </c>
      <c r="F50" s="84">
        <f t="shared" si="11"/>
        <v>11457.625</v>
      </c>
      <c r="G50" s="84">
        <v>2260.06</v>
      </c>
      <c r="H50" s="84">
        <f t="shared" si="9"/>
        <v>526.89342499999998</v>
      </c>
      <c r="I50" s="84">
        <f t="shared" si="10"/>
        <v>105905.578425</v>
      </c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>
        <v>93863</v>
      </c>
      <c r="E51" s="84">
        <v>1100</v>
      </c>
      <c r="F51" s="84">
        <f t="shared" si="11"/>
        <v>11595.375</v>
      </c>
      <c r="G51" s="84">
        <v>2260.06</v>
      </c>
      <c r="H51" s="84">
        <f t="shared" si="9"/>
        <v>533.092175</v>
      </c>
      <c r="I51" s="84">
        <f t="shared" si="10"/>
        <v>107151.527175</v>
      </c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>
        <v>96175</v>
      </c>
      <c r="E52" s="84">
        <v>1100</v>
      </c>
      <c r="F52" s="84">
        <f t="shared" si="11"/>
        <v>11884.375</v>
      </c>
      <c r="G52" s="84">
        <v>2260.06</v>
      </c>
      <c r="H52" s="84">
        <f>(D52-E52+F52+G52)*0.005</f>
        <v>546.09717499999999</v>
      </c>
      <c r="I52" s="84">
        <f>D52-E52+F52+H52+G52</f>
        <v>109765.532175</v>
      </c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>
        <v>96777</v>
      </c>
      <c r="E54" s="84">
        <v>1100</v>
      </c>
      <c r="F54" s="84">
        <f t="shared" si="11"/>
        <v>11959.625</v>
      </c>
      <c r="G54" s="84">
        <v>2260.06</v>
      </c>
      <c r="H54" s="84">
        <f t="shared" ref="H54" si="14">(D54-E54+F54+G54)*0.005</f>
        <v>549.48342500000001</v>
      </c>
      <c r="I54" s="84">
        <f t="shared" ref="I54" si="15">D54-E54+F54+H54+G54</f>
        <v>110446.168425</v>
      </c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>
        <v>91239</v>
      </c>
      <c r="E56" s="84">
        <v>1100</v>
      </c>
      <c r="F56" s="84">
        <f t="shared" ref="F56:F63" si="16">(D56-E56)*0.125</f>
        <v>11267.375</v>
      </c>
      <c r="G56" s="84">
        <v>2260.06</v>
      </c>
      <c r="H56" s="84">
        <f t="shared" si="9"/>
        <v>518.33217500000001</v>
      </c>
      <c r="I56" s="84">
        <f t="shared" si="10"/>
        <v>104184.767175</v>
      </c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365">
        <v>96996</v>
      </c>
      <c r="E57" s="84">
        <v>1100</v>
      </c>
      <c r="F57" s="84">
        <f t="shared" si="16"/>
        <v>11987</v>
      </c>
      <c r="G57" s="84">
        <v>2260.06</v>
      </c>
      <c r="H57" s="84">
        <f t="shared" si="9"/>
        <v>550.71529999999996</v>
      </c>
      <c r="I57" s="84">
        <f t="shared" si="10"/>
        <v>110693.77529999999</v>
      </c>
    </row>
    <row r="58" spans="1:16" s="231" customFormat="1">
      <c r="A58" s="191" t="s">
        <v>63</v>
      </c>
      <c r="B58" s="192" t="s">
        <v>112</v>
      </c>
      <c r="C58" s="203"/>
      <c r="D58" s="84">
        <v>80403</v>
      </c>
      <c r="E58" s="84">
        <v>0</v>
      </c>
      <c r="F58" s="84">
        <f t="shared" si="16"/>
        <v>10050.375</v>
      </c>
      <c r="G58" s="84">
        <v>2260.06</v>
      </c>
      <c r="H58" s="84">
        <f t="shared" si="9"/>
        <v>463.56717500000002</v>
      </c>
      <c r="I58" s="84">
        <f t="shared" si="10"/>
        <v>93177.002175000001</v>
      </c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>
        <v>82244</v>
      </c>
      <c r="E59" s="84">
        <v>0</v>
      </c>
      <c r="F59" s="84">
        <f t="shared" si="16"/>
        <v>10280.5</v>
      </c>
      <c r="G59" s="84">
        <v>2260.06</v>
      </c>
      <c r="H59" s="84">
        <f t="shared" si="9"/>
        <v>473.9228</v>
      </c>
      <c r="I59" s="84">
        <f t="shared" si="10"/>
        <v>95258.482799999998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>
        <v>84483</v>
      </c>
      <c r="E60" s="84">
        <v>0</v>
      </c>
      <c r="F60" s="84">
        <f t="shared" si="16"/>
        <v>10560.375</v>
      </c>
      <c r="G60" s="84">
        <v>2260.06</v>
      </c>
      <c r="H60" s="84">
        <f t="shared" si="9"/>
        <v>486.51717500000001</v>
      </c>
      <c r="I60" s="84">
        <f t="shared" si="10"/>
        <v>97789.952174999999</v>
      </c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>
        <v>81746</v>
      </c>
      <c r="E61" s="84">
        <v>0</v>
      </c>
      <c r="F61" s="84">
        <f t="shared" si="16"/>
        <v>10218.25</v>
      </c>
      <c r="G61" s="84">
        <v>2260.06</v>
      </c>
      <c r="H61" s="84">
        <f t="shared" si="9"/>
        <v>471.12155000000001</v>
      </c>
      <c r="I61" s="84">
        <f t="shared" si="10"/>
        <v>94695.431549999994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>
        <v>82735</v>
      </c>
      <c r="E62" s="84">
        <v>0</v>
      </c>
      <c r="F62" s="84">
        <f t="shared" si="16"/>
        <v>10341.875</v>
      </c>
      <c r="G62" s="84">
        <v>2260.06</v>
      </c>
      <c r="H62" s="84">
        <f t="shared" si="9"/>
        <v>476.68467499999997</v>
      </c>
      <c r="I62" s="84">
        <f t="shared" si="10"/>
        <v>95813.619674999994</v>
      </c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>
        <v>82144</v>
      </c>
      <c r="E63" s="84">
        <v>0</v>
      </c>
      <c r="F63" s="84">
        <f t="shared" si="16"/>
        <v>10268</v>
      </c>
      <c r="G63" s="84">
        <v>2260.06</v>
      </c>
      <c r="H63" s="84">
        <f>(D63-E63+F63+G63)*0.005</f>
        <v>473.3603</v>
      </c>
      <c r="I63" s="84">
        <f>D63-E63+F63+H63+G63</f>
        <v>95145.420299999998</v>
      </c>
      <c r="M63" s="232"/>
      <c r="N63" s="232"/>
      <c r="O63" s="232"/>
      <c r="P63" s="232"/>
    </row>
    <row r="64" spans="1:16" s="231" customFormat="1" ht="15.75" thickBot="1">
      <c r="A64" s="501" t="s">
        <v>118</v>
      </c>
      <c r="B64" s="502"/>
      <c r="C64" s="502"/>
      <c r="D64" s="502"/>
      <c r="E64" s="502"/>
      <c r="F64" s="502"/>
      <c r="G64" s="502"/>
      <c r="H64" s="502"/>
      <c r="I64" s="503"/>
      <c r="M64" s="233"/>
      <c r="N64" s="233"/>
      <c r="O64" s="233"/>
      <c r="P64" s="233"/>
    </row>
    <row r="65" spans="1:16" s="231" customFormat="1">
      <c r="A65" s="482" t="s">
        <v>7</v>
      </c>
      <c r="B65" s="482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>
      <c r="A66" s="209" t="s">
        <v>124</v>
      </c>
      <c r="B66" s="210" t="s">
        <v>125</v>
      </c>
      <c r="C66" s="193" t="s">
        <v>68</v>
      </c>
      <c r="D66" s="365">
        <v>89209</v>
      </c>
      <c r="E66" s="84">
        <v>1100</v>
      </c>
      <c r="F66" s="84">
        <f>(D66-E66)*0.125</f>
        <v>11013.625</v>
      </c>
      <c r="G66" s="84">
        <v>2260.06</v>
      </c>
      <c r="H66" s="84">
        <f>(D66-E66+F66+G66)*0.005</f>
        <v>506.91342500000002</v>
      </c>
      <c r="I66" s="84">
        <f>D66-E66+F66+H66+G66</f>
        <v>101889.598425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126</v>
      </c>
      <c r="C67" s="193" t="s">
        <v>127</v>
      </c>
      <c r="D67" s="365">
        <v>89254</v>
      </c>
      <c r="E67" s="84">
        <v>1100</v>
      </c>
      <c r="F67" s="84">
        <f t="shared" ref="F67:F76" si="17">(D67-E67)*0.125</f>
        <v>11019.25</v>
      </c>
      <c r="G67" s="84">
        <v>2260.06</v>
      </c>
      <c r="H67" s="84">
        <f t="shared" ref="H67:H76" si="18">(D67-E67+F67+G67)*0.005</f>
        <v>507.16654999999997</v>
      </c>
      <c r="I67" s="84">
        <f t="shared" ref="I67:I76" si="19">D67-E67+F67+H67+G67</f>
        <v>101940.47654999999</v>
      </c>
      <c r="M67" s="233"/>
      <c r="N67" s="233"/>
      <c r="O67" s="233"/>
      <c r="P67" s="233"/>
    </row>
    <row r="68" spans="1:16" s="137" customFormat="1">
      <c r="A68" s="209" t="s">
        <v>124</v>
      </c>
      <c r="B68" s="210" t="s">
        <v>128</v>
      </c>
      <c r="C68" s="193" t="s">
        <v>127</v>
      </c>
      <c r="D68" s="365">
        <v>89752</v>
      </c>
      <c r="E68" s="84">
        <v>1100</v>
      </c>
      <c r="F68" s="84">
        <f t="shared" si="17"/>
        <v>11081.5</v>
      </c>
      <c r="G68" s="84">
        <v>2260.06</v>
      </c>
      <c r="H68" s="84">
        <f t="shared" si="18"/>
        <v>509.96780000000001</v>
      </c>
      <c r="I68" s="84">
        <f t="shared" si="19"/>
        <v>102503.5278</v>
      </c>
      <c r="J68" s="234"/>
      <c r="M68" s="238"/>
      <c r="N68" s="238"/>
      <c r="O68" s="238"/>
      <c r="P68" s="238"/>
    </row>
    <row r="69" spans="1:16" s="137" customFormat="1">
      <c r="A69" s="209" t="s">
        <v>129</v>
      </c>
      <c r="B69" s="210" t="s">
        <v>130</v>
      </c>
      <c r="C69" s="193" t="s">
        <v>131</v>
      </c>
      <c r="D69" s="365">
        <v>91597</v>
      </c>
      <c r="E69" s="84">
        <v>1100</v>
      </c>
      <c r="F69" s="84">
        <f t="shared" si="17"/>
        <v>11312.125</v>
      </c>
      <c r="G69" s="84">
        <v>2260.06</v>
      </c>
      <c r="H69" s="84">
        <f t="shared" si="18"/>
        <v>520.34592499999997</v>
      </c>
      <c r="I69" s="84">
        <f t="shared" si="19"/>
        <v>104589.530925</v>
      </c>
      <c r="M69" s="238"/>
      <c r="N69" s="238"/>
      <c r="O69" s="238"/>
      <c r="P69" s="238"/>
    </row>
    <row r="70" spans="1:16" s="137" customFormat="1">
      <c r="A70" s="209" t="s">
        <v>132</v>
      </c>
      <c r="B70" s="210" t="s">
        <v>133</v>
      </c>
      <c r="C70" s="193" t="s">
        <v>134</v>
      </c>
      <c r="D70" s="365">
        <v>91596</v>
      </c>
      <c r="E70" s="84">
        <v>1100</v>
      </c>
      <c r="F70" s="84">
        <f t="shared" si="17"/>
        <v>11312</v>
      </c>
      <c r="G70" s="84">
        <v>2260.06</v>
      </c>
      <c r="H70" s="84">
        <f>(D70-E70+F70+G70)*0.005</f>
        <v>520.34029999999996</v>
      </c>
      <c r="I70" s="84">
        <f>D70-E70+F70+H70+G70</f>
        <v>104588.40029999999</v>
      </c>
      <c r="M70" s="238"/>
      <c r="N70" s="238"/>
      <c r="O70" s="238"/>
      <c r="P70" s="238"/>
    </row>
    <row r="71" spans="1:16" s="207" customFormat="1" ht="14.25">
      <c r="A71" s="209" t="s">
        <v>132</v>
      </c>
      <c r="B71" s="210" t="s">
        <v>135</v>
      </c>
      <c r="C71" s="193" t="s">
        <v>134</v>
      </c>
      <c r="D71" s="365">
        <v>93377</v>
      </c>
      <c r="E71" s="84">
        <v>1100</v>
      </c>
      <c r="F71" s="84">
        <f t="shared" si="17"/>
        <v>11534.625</v>
      </c>
      <c r="G71" s="84">
        <v>2260.06</v>
      </c>
      <c r="H71" s="84">
        <f t="shared" si="18"/>
        <v>530.35842500000001</v>
      </c>
      <c r="I71" s="84">
        <f t="shared" si="19"/>
        <v>106602.043425</v>
      </c>
      <c r="M71" s="227"/>
      <c r="N71" s="227"/>
      <c r="O71" s="227"/>
      <c r="P71" s="227"/>
    </row>
    <row r="72" spans="1:16" s="234" customFormat="1">
      <c r="A72" s="209" t="s">
        <v>119</v>
      </c>
      <c r="B72" s="210" t="s">
        <v>120</v>
      </c>
      <c r="C72" s="193" t="s">
        <v>121</v>
      </c>
      <c r="D72" s="365">
        <v>92546</v>
      </c>
      <c r="E72" s="84">
        <v>1100</v>
      </c>
      <c r="F72" s="84">
        <f t="shared" si="17"/>
        <v>11430.75</v>
      </c>
      <c r="G72" s="84">
        <v>2260.06</v>
      </c>
      <c r="H72" s="84">
        <f t="shared" si="18"/>
        <v>525.68404999999996</v>
      </c>
      <c r="I72" s="84">
        <f t="shared" si="19"/>
        <v>105662.49404999999</v>
      </c>
      <c r="J72" s="137"/>
      <c r="M72" s="236"/>
      <c r="N72" s="236"/>
      <c r="O72" s="236"/>
      <c r="P72" s="236"/>
    </row>
    <row r="73" spans="1:16" s="234" customFormat="1">
      <c r="A73" s="211" t="s">
        <v>119</v>
      </c>
      <c r="B73" s="212" t="s">
        <v>122</v>
      </c>
      <c r="C73" s="193" t="s">
        <v>123</v>
      </c>
      <c r="D73" s="365">
        <v>82844</v>
      </c>
      <c r="E73" s="84">
        <v>1100</v>
      </c>
      <c r="F73" s="84">
        <f t="shared" si="17"/>
        <v>10218</v>
      </c>
      <c r="G73" s="84">
        <v>2260.06</v>
      </c>
      <c r="H73" s="84">
        <f>(D73-E73+F73+G73)*0.005</f>
        <v>471.1103</v>
      </c>
      <c r="I73" s="84">
        <f>D73-E73+F73+H73+G73</f>
        <v>94693.170299999998</v>
      </c>
      <c r="J73" s="137"/>
      <c r="M73" s="236"/>
      <c r="N73" s="236"/>
      <c r="O73" s="236"/>
      <c r="P73" s="236"/>
    </row>
    <row r="74" spans="1:16" s="231" customFormat="1">
      <c r="A74" s="191" t="s">
        <v>63</v>
      </c>
      <c r="B74" s="192" t="s">
        <v>136</v>
      </c>
      <c r="C74" s="203"/>
      <c r="D74" s="84">
        <v>87118</v>
      </c>
      <c r="E74" s="84">
        <v>0</v>
      </c>
      <c r="F74" s="84">
        <f t="shared" si="17"/>
        <v>10889.75</v>
      </c>
      <c r="G74" s="84">
        <v>2260.06</v>
      </c>
      <c r="H74" s="84">
        <f t="shared" si="18"/>
        <v>501.33904999999999</v>
      </c>
      <c r="I74" s="84">
        <f t="shared" si="19"/>
        <v>100769.14904999999</v>
      </c>
      <c r="J74" s="234"/>
      <c r="M74" s="233"/>
      <c r="N74" s="233"/>
      <c r="O74" s="233"/>
      <c r="P74" s="233"/>
    </row>
    <row r="75" spans="1:16" s="231" customFormat="1">
      <c r="A75" s="191" t="s">
        <v>63</v>
      </c>
      <c r="B75" s="192" t="s">
        <v>137</v>
      </c>
      <c r="C75" s="203"/>
      <c r="D75" s="84">
        <v>85129</v>
      </c>
      <c r="E75" s="84">
        <v>0</v>
      </c>
      <c r="F75" s="84">
        <f t="shared" si="17"/>
        <v>10641.125</v>
      </c>
      <c r="G75" s="84">
        <v>2260.06</v>
      </c>
      <c r="H75" s="84">
        <f t="shared" si="18"/>
        <v>490.15092499999997</v>
      </c>
      <c r="I75" s="84">
        <f t="shared" si="19"/>
        <v>98520.335924999992</v>
      </c>
      <c r="M75" s="233"/>
      <c r="N75" s="233"/>
      <c r="O75" s="233"/>
      <c r="P75" s="233"/>
    </row>
    <row r="76" spans="1:16" s="231" customFormat="1" ht="15.75" thickBot="1">
      <c r="A76" s="204" t="s">
        <v>63</v>
      </c>
      <c r="B76" s="205" t="s">
        <v>138</v>
      </c>
      <c r="C76" s="213"/>
      <c r="D76" s="84">
        <v>85478</v>
      </c>
      <c r="E76" s="84">
        <v>0</v>
      </c>
      <c r="F76" s="84">
        <f t="shared" si="17"/>
        <v>10684.75</v>
      </c>
      <c r="G76" s="84">
        <v>2260.06</v>
      </c>
      <c r="H76" s="84">
        <f t="shared" si="18"/>
        <v>492.11405000000002</v>
      </c>
      <c r="I76" s="84">
        <f t="shared" si="19"/>
        <v>98914.924050000001</v>
      </c>
      <c r="M76" s="233"/>
      <c r="N76" s="233"/>
      <c r="O76" s="233"/>
      <c r="P76" s="233"/>
    </row>
    <row r="77" spans="1:16" s="231" customFormat="1" ht="15.75" thickBot="1">
      <c r="A77" s="464" t="s">
        <v>139</v>
      </c>
      <c r="B77" s="465"/>
      <c r="C77" s="465"/>
      <c r="D77" s="465"/>
      <c r="E77" s="466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>
      <c r="A78" s="464" t="s">
        <v>140</v>
      </c>
      <c r="B78" s="466"/>
      <c r="C78" s="137"/>
      <c r="D78" s="469" t="s">
        <v>141</v>
      </c>
      <c r="E78" s="470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>
      <c r="A87" s="195" t="s">
        <v>236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11" workbookViewId="0">
      <selection activeCell="D36" sqref="D36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179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6" customFormat="1" ht="12.75">
      <c r="A9" s="509" t="s">
        <v>7</v>
      </c>
      <c r="B9" s="509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>
      <c r="A10" s="191" t="s">
        <v>15</v>
      </c>
      <c r="B10" s="192" t="s">
        <v>16</v>
      </c>
      <c r="C10" s="193" t="s">
        <v>17</v>
      </c>
      <c r="D10" s="84">
        <v>80126</v>
      </c>
      <c r="E10" s="84">
        <v>1100</v>
      </c>
      <c r="F10" s="84">
        <f t="shared" ref="F10:F16" si="0">(D10-E10)*0.125</f>
        <v>9878.25</v>
      </c>
      <c r="G10" s="84">
        <v>1705.01</v>
      </c>
      <c r="H10" s="84">
        <f t="shared" ref="H10:H33" si="1">(D10-E10+F10+G10)*0.005</f>
        <v>453.04629999999997</v>
      </c>
      <c r="I10" s="84">
        <f t="shared" ref="I10:I33" si="2">D10-E10+F10+H10+G10</f>
        <v>91062.306299999997</v>
      </c>
    </row>
    <row r="11" spans="1:16" s="246" customFormat="1" ht="14.25">
      <c r="A11" s="191" t="s">
        <v>15</v>
      </c>
      <c r="B11" s="192" t="s">
        <v>24</v>
      </c>
      <c r="C11" s="193" t="s">
        <v>25</v>
      </c>
      <c r="D11" s="84">
        <v>80126</v>
      </c>
      <c r="E11" s="84">
        <v>1100</v>
      </c>
      <c r="F11" s="84">
        <f t="shared" si="0"/>
        <v>9878.25</v>
      </c>
      <c r="G11" s="84">
        <v>1705.01</v>
      </c>
      <c r="H11" s="84">
        <f t="shared" si="1"/>
        <v>453.04629999999997</v>
      </c>
      <c r="I11" s="84">
        <f t="shared" si="2"/>
        <v>91062.306299999997</v>
      </c>
    </row>
    <row r="12" spans="1:16" s="246" customFormat="1" ht="14.25">
      <c r="A12" s="191" t="s">
        <v>15</v>
      </c>
      <c r="B12" s="192" t="s">
        <v>20</v>
      </c>
      <c r="C12" s="193" t="s">
        <v>21</v>
      </c>
      <c r="D12" s="84">
        <v>80882</v>
      </c>
      <c r="E12" s="84">
        <v>1100</v>
      </c>
      <c r="F12" s="84">
        <f t="shared" si="0"/>
        <v>9972.75</v>
      </c>
      <c r="G12" s="84">
        <v>1705.01</v>
      </c>
      <c r="H12" s="84">
        <f t="shared" si="1"/>
        <v>457.29879999999997</v>
      </c>
      <c r="I12" s="84">
        <f t="shared" si="2"/>
        <v>91917.058799999999</v>
      </c>
      <c r="M12" s="247"/>
      <c r="N12" s="248"/>
      <c r="O12" s="248"/>
      <c r="P12" s="248"/>
    </row>
    <row r="13" spans="1:16" s="246" customFormat="1" ht="14.25">
      <c r="A13" s="191" t="s">
        <v>15</v>
      </c>
      <c r="B13" s="192" t="s">
        <v>22</v>
      </c>
      <c r="C13" s="193" t="s">
        <v>23</v>
      </c>
      <c r="D13" s="84">
        <v>80629</v>
      </c>
      <c r="E13" s="84">
        <v>1100</v>
      </c>
      <c r="F13" s="84">
        <f t="shared" si="0"/>
        <v>9941.125</v>
      </c>
      <c r="G13" s="84">
        <v>1705.01</v>
      </c>
      <c r="H13" s="84">
        <f t="shared" si="1"/>
        <v>455.875675</v>
      </c>
      <c r="I13" s="84">
        <f t="shared" si="2"/>
        <v>91631.010674999998</v>
      </c>
      <c r="M13" s="247"/>
      <c r="N13" s="248"/>
      <c r="O13" s="248"/>
      <c r="P13" s="248"/>
    </row>
    <row r="14" spans="1:16" s="246" customFormat="1" ht="14.25">
      <c r="A14" s="191" t="s">
        <v>15</v>
      </c>
      <c r="B14" s="192" t="s">
        <v>18</v>
      </c>
      <c r="C14" s="193" t="s">
        <v>19</v>
      </c>
      <c r="D14" s="84">
        <v>81122</v>
      </c>
      <c r="E14" s="84">
        <v>1100</v>
      </c>
      <c r="F14" s="84">
        <f t="shared" si="0"/>
        <v>10002.75</v>
      </c>
      <c r="G14" s="84">
        <v>1705.01</v>
      </c>
      <c r="H14" s="84">
        <f t="shared" si="1"/>
        <v>458.64879999999999</v>
      </c>
      <c r="I14" s="84">
        <f t="shared" si="2"/>
        <v>92188.40879999999</v>
      </c>
      <c r="M14" s="247"/>
      <c r="N14" s="248"/>
      <c r="O14" s="248"/>
      <c r="P14" s="248"/>
    </row>
    <row r="15" spans="1:16" s="246" customFormat="1">
      <c r="A15" s="90" t="s">
        <v>15</v>
      </c>
      <c r="B15" s="91" t="s">
        <v>263</v>
      </c>
      <c r="C15" s="92" t="s">
        <v>264</v>
      </c>
      <c r="D15" s="84">
        <v>84680</v>
      </c>
      <c r="E15" s="84">
        <v>1100</v>
      </c>
      <c r="F15" s="84">
        <f t="shared" si="0"/>
        <v>10447.5</v>
      </c>
      <c r="G15" s="84">
        <v>1705.01</v>
      </c>
      <c r="H15" s="84">
        <f t="shared" si="1"/>
        <v>478.66255000000001</v>
      </c>
      <c r="I15" s="84">
        <f t="shared" si="2"/>
        <v>96211.172549999988</v>
      </c>
      <c r="M15" s="247"/>
      <c r="N15" s="248"/>
      <c r="O15" s="248"/>
      <c r="P15" s="248"/>
    </row>
    <row r="16" spans="1:16" s="97" customFormat="1" ht="14.25">
      <c r="A16" s="191" t="s">
        <v>26</v>
      </c>
      <c r="B16" s="192" t="s">
        <v>27</v>
      </c>
      <c r="C16" s="193" t="s">
        <v>23</v>
      </c>
      <c r="D16" s="84">
        <v>82464</v>
      </c>
      <c r="E16" s="84">
        <v>1100</v>
      </c>
      <c r="F16" s="84">
        <f t="shared" si="0"/>
        <v>10170.5</v>
      </c>
      <c r="G16" s="84">
        <v>1705.01</v>
      </c>
      <c r="H16" s="84">
        <f t="shared" si="1"/>
        <v>466.19754999999998</v>
      </c>
      <c r="I16" s="84">
        <f t="shared" si="2"/>
        <v>93705.707549999992</v>
      </c>
      <c r="M16" s="98"/>
      <c r="N16" s="99"/>
      <c r="O16" s="99"/>
      <c r="P16" s="99"/>
    </row>
    <row r="17" spans="1:16" s="246" customFormat="1" ht="14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>
      <c r="A20" s="191" t="s">
        <v>28</v>
      </c>
      <c r="B20" s="192" t="s">
        <v>29</v>
      </c>
      <c r="C20" s="193" t="s">
        <v>19</v>
      </c>
      <c r="D20" s="367">
        <v>84353</v>
      </c>
      <c r="E20" s="367">
        <v>1100</v>
      </c>
      <c r="F20" s="367">
        <f t="shared" ref="F20" si="3">(D20-E20)*0.125</f>
        <v>10406.625</v>
      </c>
      <c r="G20" s="367">
        <v>1705.01</v>
      </c>
      <c r="H20" s="367">
        <f t="shared" ref="H20" si="4">(D20-E20+F20+G20)*0.005</f>
        <v>476.82317499999999</v>
      </c>
      <c r="I20" s="367">
        <f t="shared" ref="I20" si="5">D20-E20+F20+H20+G20</f>
        <v>95841.458174999992</v>
      </c>
      <c r="M20" s="248"/>
      <c r="N20" s="248"/>
      <c r="O20" s="248"/>
      <c r="P20" s="248"/>
    </row>
    <row r="21" spans="1:16" s="246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>
      <c r="A22" s="194" t="s">
        <v>59</v>
      </c>
      <c r="B22" s="192" t="s">
        <v>60</v>
      </c>
      <c r="C22" s="193" t="s">
        <v>19</v>
      </c>
      <c r="D22" s="84">
        <v>90128</v>
      </c>
      <c r="E22" s="84">
        <v>1100</v>
      </c>
      <c r="F22" s="84">
        <f t="shared" ref="F22:F33" si="6">(D22-E22)*0.125</f>
        <v>11128.5</v>
      </c>
      <c r="G22" s="84">
        <v>1705.01</v>
      </c>
      <c r="H22" s="84">
        <f t="shared" si="1"/>
        <v>509.30754999999999</v>
      </c>
      <c r="I22" s="84">
        <f t="shared" si="2"/>
        <v>102370.81754999999</v>
      </c>
      <c r="M22" s="247"/>
      <c r="N22" s="248"/>
      <c r="O22" s="248"/>
      <c r="P22" s="248"/>
    </row>
    <row r="23" spans="1:16" s="246" customFormat="1" ht="14.25">
      <c r="A23" s="194" t="s">
        <v>40</v>
      </c>
      <c r="B23" s="192" t="s">
        <v>41</v>
      </c>
      <c r="C23" s="193" t="s">
        <v>23</v>
      </c>
      <c r="D23" s="84">
        <v>86846</v>
      </c>
      <c r="E23" s="84">
        <v>1100</v>
      </c>
      <c r="F23" s="84">
        <f t="shared" si="6"/>
        <v>10718.25</v>
      </c>
      <c r="G23" s="84">
        <v>1705.01</v>
      </c>
      <c r="H23" s="84">
        <f t="shared" si="1"/>
        <v>490.84629999999999</v>
      </c>
      <c r="I23" s="84">
        <f t="shared" si="2"/>
        <v>98660.106299999999</v>
      </c>
      <c r="M23" s="247"/>
      <c r="N23" s="248"/>
      <c r="O23" s="248"/>
      <c r="P23" s="248"/>
    </row>
    <row r="24" spans="1:16" s="246" customFormat="1" ht="14.25">
      <c r="A24" s="194" t="s">
        <v>40</v>
      </c>
      <c r="B24" s="192" t="s">
        <v>42</v>
      </c>
      <c r="C24" s="193" t="s">
        <v>43</v>
      </c>
      <c r="D24" s="84">
        <v>91173</v>
      </c>
      <c r="E24" s="84">
        <v>1100</v>
      </c>
      <c r="F24" s="84">
        <f t="shared" si="6"/>
        <v>11259.125</v>
      </c>
      <c r="G24" s="84">
        <v>1705.01</v>
      </c>
      <c r="H24" s="84">
        <f t="shared" si="1"/>
        <v>515.18567499999995</v>
      </c>
      <c r="I24" s="84">
        <f t="shared" si="2"/>
        <v>103552.320675</v>
      </c>
      <c r="M24" s="247"/>
      <c r="N24" s="248"/>
      <c r="O24" s="248"/>
      <c r="P24" s="248"/>
    </row>
    <row r="25" spans="1:16" s="246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>
      <c r="A26" s="194" t="s">
        <v>40</v>
      </c>
      <c r="B26" s="192" t="s">
        <v>44</v>
      </c>
      <c r="C26" s="193" t="s">
        <v>45</v>
      </c>
      <c r="D26" s="84">
        <v>87362</v>
      </c>
      <c r="E26" s="84">
        <v>1100</v>
      </c>
      <c r="F26" s="84">
        <f t="shared" si="6"/>
        <v>10782.75</v>
      </c>
      <c r="G26" s="84">
        <v>1705.01</v>
      </c>
      <c r="H26" s="84">
        <f t="shared" si="1"/>
        <v>493.74879999999996</v>
      </c>
      <c r="I26" s="84">
        <f t="shared" si="2"/>
        <v>99243.508799999996</v>
      </c>
      <c r="M26" s="247"/>
      <c r="N26" s="248"/>
      <c r="O26" s="248"/>
      <c r="P26" s="248"/>
    </row>
    <row r="27" spans="1:16" s="246" customFormat="1" ht="14.25">
      <c r="A27" s="194" t="s">
        <v>40</v>
      </c>
      <c r="B27" s="192" t="s">
        <v>46</v>
      </c>
      <c r="C27" s="193" t="s">
        <v>45</v>
      </c>
      <c r="D27" s="84">
        <v>87240</v>
      </c>
      <c r="E27" s="84">
        <v>1100</v>
      </c>
      <c r="F27" s="84">
        <f t="shared" si="6"/>
        <v>10767.5</v>
      </c>
      <c r="G27" s="84">
        <v>1705.01</v>
      </c>
      <c r="H27" s="84">
        <f t="shared" si="1"/>
        <v>493.06254999999999</v>
      </c>
      <c r="I27" s="84">
        <f t="shared" si="2"/>
        <v>99105.572549999997</v>
      </c>
      <c r="M27" s="247"/>
      <c r="N27" s="248"/>
      <c r="O27" s="248"/>
      <c r="P27" s="248"/>
    </row>
    <row r="28" spans="1:16" s="246" customFormat="1" ht="14.25">
      <c r="A28" s="194" t="s">
        <v>40</v>
      </c>
      <c r="B28" s="192" t="s">
        <v>47</v>
      </c>
      <c r="C28" s="193" t="s">
        <v>234</v>
      </c>
      <c r="D28" s="84">
        <v>88437</v>
      </c>
      <c r="E28" s="84">
        <v>1100</v>
      </c>
      <c r="F28" s="84">
        <f>(D28-E28)*0.125</f>
        <v>10917.125</v>
      </c>
      <c r="G28" s="84">
        <v>1705.01</v>
      </c>
      <c r="H28" s="84">
        <f t="shared" si="1"/>
        <v>499.79567499999996</v>
      </c>
      <c r="I28" s="84">
        <f t="shared" si="2"/>
        <v>100458.930675</v>
      </c>
      <c r="M28" s="247"/>
      <c r="N28" s="248"/>
      <c r="O28" s="248"/>
      <c r="P28" s="248"/>
    </row>
    <row r="29" spans="1:16" s="246" customFormat="1" ht="14.25">
      <c r="A29" s="194" t="s">
        <v>40</v>
      </c>
      <c r="B29" s="192" t="s">
        <v>49</v>
      </c>
      <c r="C29" s="193" t="s">
        <v>234</v>
      </c>
      <c r="D29" s="84">
        <v>87123</v>
      </c>
      <c r="E29" s="84">
        <v>1100</v>
      </c>
      <c r="F29" s="84">
        <f>(D29-E29)*0.125</f>
        <v>10752.875</v>
      </c>
      <c r="G29" s="84">
        <v>1705.01</v>
      </c>
      <c r="H29" s="84">
        <f t="shared" si="1"/>
        <v>492.404425</v>
      </c>
      <c r="I29" s="84">
        <f t="shared" si="2"/>
        <v>98973.289424999995</v>
      </c>
      <c r="M29" s="247"/>
      <c r="N29" s="248"/>
      <c r="O29" s="248"/>
      <c r="P29" s="248"/>
    </row>
    <row r="30" spans="1:16" s="246" customFormat="1" ht="14.25">
      <c r="A30" s="194" t="s">
        <v>40</v>
      </c>
      <c r="B30" s="192" t="s">
        <v>50</v>
      </c>
      <c r="C30" s="193" t="s">
        <v>51</v>
      </c>
      <c r="D30" s="84">
        <v>89233</v>
      </c>
      <c r="E30" s="84">
        <v>1100</v>
      </c>
      <c r="F30" s="84">
        <f>(D30-E30)*0.125</f>
        <v>11016.625</v>
      </c>
      <c r="G30" s="84">
        <v>1705.01</v>
      </c>
      <c r="H30" s="84">
        <f t="shared" si="1"/>
        <v>504.27317499999998</v>
      </c>
      <c r="I30" s="84">
        <f t="shared" si="2"/>
        <v>101358.90817499999</v>
      </c>
      <c r="M30" s="247"/>
      <c r="N30" s="248"/>
      <c r="O30" s="248"/>
      <c r="P30" s="248"/>
    </row>
    <row r="31" spans="1:16" s="246" customFormat="1" ht="14.25">
      <c r="A31" s="194" t="s">
        <v>40</v>
      </c>
      <c r="B31" s="192" t="s">
        <v>52</v>
      </c>
      <c r="C31" s="193" t="s">
        <v>53</v>
      </c>
      <c r="D31" s="84">
        <v>87738</v>
      </c>
      <c r="E31" s="84">
        <v>1100</v>
      </c>
      <c r="F31" s="84">
        <f>(D31-E31)*0.125</f>
        <v>10829.75</v>
      </c>
      <c r="G31" s="84">
        <v>1705.01</v>
      </c>
      <c r="H31" s="84">
        <f t="shared" si="1"/>
        <v>495.86379999999997</v>
      </c>
      <c r="I31" s="84">
        <f t="shared" si="2"/>
        <v>99668.623800000001</v>
      </c>
      <c r="M31" s="247"/>
      <c r="N31" s="248"/>
      <c r="O31" s="248"/>
      <c r="P31" s="248"/>
    </row>
    <row r="32" spans="1:16" s="246" customFormat="1" ht="14.25">
      <c r="A32" s="194" t="s">
        <v>40</v>
      </c>
      <c r="B32" s="192" t="s">
        <v>54</v>
      </c>
      <c r="C32" s="193" t="s">
        <v>43</v>
      </c>
      <c r="D32" s="84">
        <v>87323</v>
      </c>
      <c r="E32" s="84">
        <v>1100</v>
      </c>
      <c r="F32" s="84">
        <f>(D32-E32)*0.125</f>
        <v>10777.875</v>
      </c>
      <c r="G32" s="84">
        <v>1705.01</v>
      </c>
      <c r="H32" s="84">
        <f t="shared" ref="H32" si="7">(D32-E32+F32+G32)*0.005</f>
        <v>493.529425</v>
      </c>
      <c r="I32" s="84">
        <f t="shared" ref="I32" si="8">D32-E32+F32+H32+G32</f>
        <v>99199.414424999995</v>
      </c>
      <c r="M32" s="247"/>
      <c r="N32" s="248"/>
      <c r="O32" s="248"/>
      <c r="P32" s="248"/>
    </row>
    <row r="33" spans="1:16" s="97" customFormat="1" ht="14.25">
      <c r="A33" s="194" t="s">
        <v>40</v>
      </c>
      <c r="B33" s="192" t="s">
        <v>55</v>
      </c>
      <c r="C33" s="193" t="s">
        <v>56</v>
      </c>
      <c r="D33" s="84">
        <v>88338</v>
      </c>
      <c r="E33" s="84">
        <v>1100</v>
      </c>
      <c r="F33" s="84">
        <f t="shared" si="6"/>
        <v>10904.75</v>
      </c>
      <c r="G33" s="84">
        <v>1705.01</v>
      </c>
      <c r="H33" s="84">
        <f t="shared" si="1"/>
        <v>499.23879999999997</v>
      </c>
      <c r="I33" s="84">
        <f t="shared" si="2"/>
        <v>100346.9988</v>
      </c>
      <c r="M33" s="98"/>
      <c r="N33" s="99"/>
      <c r="O33" s="99"/>
      <c r="P33" s="99"/>
    </row>
    <row r="34" spans="1:16" s="246" customFormat="1" ht="14.25">
      <c r="A34" s="194" t="s">
        <v>40</v>
      </c>
      <c r="B34" s="192" t="s">
        <v>57</v>
      </c>
      <c r="C34" s="193" t="s">
        <v>58</v>
      </c>
      <c r="D34" s="84">
        <v>88338</v>
      </c>
      <c r="E34" s="84">
        <v>1100</v>
      </c>
      <c r="F34" s="84">
        <f t="shared" ref="F34" si="9">(D34-E34)*0.125</f>
        <v>10904.75</v>
      </c>
      <c r="G34" s="84">
        <v>1705.01</v>
      </c>
      <c r="H34" s="84">
        <f t="shared" ref="H34" si="10">(D34-E34+F34+G34)*0.005</f>
        <v>499.23879999999997</v>
      </c>
      <c r="I34" s="84">
        <f t="shared" ref="I34" si="11">D34-E34+F34+H34+G34</f>
        <v>100346.9988</v>
      </c>
      <c r="M34" s="247"/>
      <c r="N34" s="248"/>
      <c r="O34" s="248"/>
      <c r="P34" s="248"/>
    </row>
    <row r="35" spans="1:16" s="246" customFormat="1" ht="14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>
      <c r="A37" s="510" t="s">
        <v>66</v>
      </c>
      <c r="B37" s="511"/>
      <c r="C37" s="511"/>
      <c r="D37" s="511"/>
      <c r="E37" s="511"/>
      <c r="F37" s="511"/>
      <c r="G37" s="511"/>
      <c r="H37" s="511"/>
      <c r="I37" s="512"/>
      <c r="M37" s="248"/>
      <c r="N37" s="248"/>
      <c r="O37" s="248"/>
      <c r="P37" s="248"/>
    </row>
    <row r="38" spans="1:16" s="250" customFormat="1">
      <c r="A38" s="482" t="s">
        <v>7</v>
      </c>
      <c r="B38" s="482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>
      <c r="A42" s="191" t="s">
        <v>75</v>
      </c>
      <c r="B42" s="192" t="s">
        <v>76</v>
      </c>
      <c r="C42" s="200" t="s">
        <v>77</v>
      </c>
      <c r="D42" s="84">
        <v>87737</v>
      </c>
      <c r="E42" s="84">
        <v>1100</v>
      </c>
      <c r="F42" s="84">
        <f t="shared" ref="F42:F44" si="12">(D42-E42)*0.125</f>
        <v>10829.625</v>
      </c>
      <c r="G42" s="84">
        <v>1705.01</v>
      </c>
      <c r="H42" s="84">
        <f>(D42-E42+F42+G42)*0.005</f>
        <v>495.85817499999996</v>
      </c>
      <c r="I42" s="84">
        <f>D42-E42+F42+H42+G42</f>
        <v>99667.493174999996</v>
      </c>
      <c r="M42" s="248"/>
      <c r="N42" s="248"/>
      <c r="O42" s="248"/>
      <c r="P42" s="248"/>
    </row>
    <row r="43" spans="1:16" s="97" customFormat="1" ht="14.25">
      <c r="A43" s="191" t="s">
        <v>75</v>
      </c>
      <c r="B43" s="192" t="s">
        <v>78</v>
      </c>
      <c r="C43" s="200" t="s">
        <v>43</v>
      </c>
      <c r="D43" s="84">
        <v>87389</v>
      </c>
      <c r="E43" s="84">
        <v>1100</v>
      </c>
      <c r="F43" s="84">
        <f t="shared" si="12"/>
        <v>10786.125</v>
      </c>
      <c r="G43" s="84">
        <v>1705.01</v>
      </c>
      <c r="H43" s="84">
        <f t="shared" ref="H43:H46" si="13">(D43-E43+F43+G43)*0.005</f>
        <v>493.90067499999998</v>
      </c>
      <c r="I43" s="84">
        <f t="shared" ref="I43:I46" si="14">D43-E43+F43+H43+G43</f>
        <v>99274.035674999992</v>
      </c>
      <c r="M43" s="99"/>
      <c r="N43" s="99"/>
      <c r="O43" s="99"/>
      <c r="P43" s="99"/>
    </row>
    <row r="44" spans="1:16" s="246" customFormat="1" ht="14.25">
      <c r="A44" s="191" t="s">
        <v>79</v>
      </c>
      <c r="B44" s="192" t="s">
        <v>80</v>
      </c>
      <c r="C44" s="200" t="s">
        <v>43</v>
      </c>
      <c r="D44" s="84">
        <v>88882</v>
      </c>
      <c r="E44" s="84">
        <v>1100</v>
      </c>
      <c r="F44" s="84">
        <f t="shared" si="12"/>
        <v>10972.75</v>
      </c>
      <c r="G44" s="84">
        <v>1705.01</v>
      </c>
      <c r="H44" s="84">
        <f>(D44-E44+F44+G44)*0.005</f>
        <v>502.29879999999997</v>
      </c>
      <c r="I44" s="84">
        <f>D44-E44+F44+H44+G44</f>
        <v>100962.0588</v>
      </c>
      <c r="M44" s="248"/>
      <c r="N44" s="248"/>
      <c r="O44" s="248"/>
      <c r="P44" s="248"/>
    </row>
    <row r="45" spans="1:16" s="246" customFormat="1" ht="14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>
      <c r="A46" s="191" t="s">
        <v>82</v>
      </c>
      <c r="B46" s="192" t="s">
        <v>83</v>
      </c>
      <c r="C46" s="200" t="s">
        <v>84</v>
      </c>
      <c r="D46" s="84">
        <v>90804</v>
      </c>
      <c r="E46" s="84">
        <v>1100</v>
      </c>
      <c r="F46" s="84">
        <f>(D46-E46)*0.125</f>
        <v>11213</v>
      </c>
      <c r="G46" s="84">
        <v>1705.01</v>
      </c>
      <c r="H46" s="84">
        <f t="shared" si="13"/>
        <v>513.11005</v>
      </c>
      <c r="I46" s="84">
        <f t="shared" si="14"/>
        <v>103135.12005</v>
      </c>
      <c r="M46" s="248"/>
      <c r="N46" s="248"/>
      <c r="O46" s="248"/>
      <c r="P46" s="248"/>
    </row>
    <row r="47" spans="1:16" s="246" customFormat="1" ht="14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>
      <c r="A48" s="191" t="s">
        <v>94</v>
      </c>
      <c r="B48" s="192" t="s">
        <v>95</v>
      </c>
      <c r="C48" s="202" t="s">
        <v>96</v>
      </c>
      <c r="D48" s="84">
        <v>88128</v>
      </c>
      <c r="E48" s="84">
        <v>1100</v>
      </c>
      <c r="F48" s="84">
        <f>(D48-E48)*0.125</f>
        <v>10878.5</v>
      </c>
      <c r="G48" s="84">
        <v>1705.01</v>
      </c>
      <c r="H48" s="84">
        <f>(D48-E48+F48+G48)*0.005</f>
        <v>498.05754999999999</v>
      </c>
      <c r="I48" s="84">
        <f>D48-E48+F48+H48+G48</f>
        <v>100109.56754999999</v>
      </c>
      <c r="M48" s="99"/>
      <c r="N48" s="99"/>
      <c r="O48" s="99"/>
      <c r="P48" s="99"/>
    </row>
    <row r="49" spans="1:16" s="97" customFormat="1" ht="14.25">
      <c r="A49" s="191" t="s">
        <v>94</v>
      </c>
      <c r="B49" s="192" t="s">
        <v>97</v>
      </c>
      <c r="C49" s="202" t="s">
        <v>98</v>
      </c>
      <c r="D49" s="84">
        <v>88128</v>
      </c>
      <c r="E49" s="85">
        <v>1100</v>
      </c>
      <c r="F49" s="84">
        <f>(D49-E49)*0.125</f>
        <v>10878.5</v>
      </c>
      <c r="G49" s="84">
        <v>1705.01</v>
      </c>
      <c r="H49" s="85">
        <f>(D49-E49+F49+G49)*0.005</f>
        <v>498.05754999999999</v>
      </c>
      <c r="I49" s="85">
        <f>D49-E49+F49+H49+G49</f>
        <v>100109.56754999999</v>
      </c>
      <c r="M49" s="99"/>
      <c r="N49" s="99"/>
      <c r="O49" s="99"/>
      <c r="P49" s="99"/>
    </row>
    <row r="50" spans="1:16" s="246" customFormat="1" ht="14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>
      <c r="A57" s="191" t="s">
        <v>88</v>
      </c>
      <c r="B57" s="192" t="s">
        <v>89</v>
      </c>
      <c r="C57" s="200" t="s">
        <v>90</v>
      </c>
      <c r="D57" s="365"/>
      <c r="E57" s="84"/>
      <c r="F57" s="84"/>
      <c r="G57" s="84"/>
      <c r="H57" s="84"/>
      <c r="I57" s="84"/>
    </row>
    <row r="58" spans="1:16" s="246" customFormat="1" ht="14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>
      <c r="A64" s="510" t="s">
        <v>118</v>
      </c>
      <c r="B64" s="511"/>
      <c r="C64" s="511"/>
      <c r="D64" s="511"/>
      <c r="E64" s="511"/>
      <c r="F64" s="511"/>
      <c r="G64" s="511"/>
      <c r="H64" s="511"/>
      <c r="I64" s="512"/>
      <c r="M64" s="248"/>
      <c r="N64" s="248"/>
      <c r="O64" s="248"/>
      <c r="P64" s="248"/>
    </row>
    <row r="65" spans="1:16" s="246" customFormat="1">
      <c r="A65" s="482" t="s">
        <v>7</v>
      </c>
      <c r="B65" s="482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>
      <c r="A66" s="209" t="s">
        <v>124</v>
      </c>
      <c r="B66" s="210" t="s">
        <v>125</v>
      </c>
      <c r="C66" s="193" t="s">
        <v>68</v>
      </c>
      <c r="D66" s="365">
        <v>90575</v>
      </c>
      <c r="E66" s="84">
        <v>1100</v>
      </c>
      <c r="F66" s="84">
        <f>(D66-E66)*0.125</f>
        <v>11184.375</v>
      </c>
      <c r="G66" s="84">
        <v>1705.01</v>
      </c>
      <c r="H66" s="84">
        <f>(D66-E66+F66+G66)*0.005</f>
        <v>511.82192499999996</v>
      </c>
      <c r="I66" s="84">
        <f>D66-E66+F66+H66+G66</f>
        <v>102876.20692499999</v>
      </c>
      <c r="M66" s="248"/>
      <c r="N66" s="248"/>
      <c r="O66" s="248"/>
      <c r="P66" s="248"/>
    </row>
    <row r="67" spans="1:16" s="246" customFormat="1" ht="14.25">
      <c r="A67" s="209" t="s">
        <v>124</v>
      </c>
      <c r="B67" s="210" t="s">
        <v>126</v>
      </c>
      <c r="C67" s="193" t="s">
        <v>127</v>
      </c>
      <c r="D67" s="365">
        <v>90620</v>
      </c>
      <c r="E67" s="84">
        <v>1100</v>
      </c>
      <c r="F67" s="84">
        <f t="shared" ref="F67:F71" si="15">(D67-E67)*0.125</f>
        <v>11190</v>
      </c>
      <c r="G67" s="84">
        <v>1705.01</v>
      </c>
      <c r="H67" s="84">
        <f t="shared" ref="H67:H71" si="16">(D67-E67+F67+G67)*0.005</f>
        <v>512.07505000000003</v>
      </c>
      <c r="I67" s="84">
        <f t="shared" ref="I67:I71" si="17">D67-E67+F67+H67+G67</f>
        <v>102927.08504999999</v>
      </c>
      <c r="M67" s="248"/>
      <c r="N67" s="248"/>
      <c r="O67" s="248"/>
      <c r="P67" s="248"/>
    </row>
    <row r="68" spans="1:16" s="253" customFormat="1" ht="14.25">
      <c r="A68" s="209" t="s">
        <v>124</v>
      </c>
      <c r="B68" s="210" t="s">
        <v>128</v>
      </c>
      <c r="C68" s="193" t="s">
        <v>127</v>
      </c>
      <c r="D68" s="365">
        <v>91117</v>
      </c>
      <c r="E68" s="84">
        <v>1100</v>
      </c>
      <c r="F68" s="84">
        <f t="shared" si="15"/>
        <v>11252.125</v>
      </c>
      <c r="G68" s="84">
        <v>1705.01</v>
      </c>
      <c r="H68" s="84">
        <f t="shared" si="16"/>
        <v>514.87067500000001</v>
      </c>
      <c r="I68" s="84">
        <f t="shared" si="17"/>
        <v>103489.00567499999</v>
      </c>
      <c r="J68" s="97"/>
      <c r="M68" s="254"/>
      <c r="N68" s="254"/>
      <c r="O68" s="254"/>
      <c r="P68" s="254"/>
    </row>
    <row r="69" spans="1:16" s="253" customFormat="1" ht="14.25">
      <c r="A69" s="209" t="s">
        <v>129</v>
      </c>
      <c r="B69" s="210" t="s">
        <v>130</v>
      </c>
      <c r="C69" s="193" t="s">
        <v>131</v>
      </c>
      <c r="D69" s="365">
        <v>92612</v>
      </c>
      <c r="E69" s="84">
        <v>1100</v>
      </c>
      <c r="F69" s="84">
        <f t="shared" si="15"/>
        <v>11439</v>
      </c>
      <c r="G69" s="84">
        <v>1705.01</v>
      </c>
      <c r="H69" s="84">
        <f t="shared" si="16"/>
        <v>523.28004999999996</v>
      </c>
      <c r="I69" s="84">
        <f t="shared" si="17"/>
        <v>105179.29005</v>
      </c>
      <c r="M69" s="254"/>
      <c r="N69" s="254"/>
      <c r="O69" s="254"/>
      <c r="P69" s="254"/>
    </row>
    <row r="70" spans="1:16" s="253" customFormat="1" ht="14.25">
      <c r="A70" s="209" t="s">
        <v>132</v>
      </c>
      <c r="B70" s="210" t="s">
        <v>133</v>
      </c>
      <c r="C70" s="193" t="s">
        <v>134</v>
      </c>
      <c r="D70" s="365">
        <v>92811</v>
      </c>
      <c r="E70" s="84">
        <v>1100</v>
      </c>
      <c r="F70" s="84">
        <f t="shared" si="15"/>
        <v>11463.875</v>
      </c>
      <c r="G70" s="84">
        <v>1705.01</v>
      </c>
      <c r="H70" s="84">
        <f>(D70-E70+F70+G70)*0.005</f>
        <v>524.39942499999995</v>
      </c>
      <c r="I70" s="84">
        <f>D70-E70+F70+H70+G70</f>
        <v>105404.28442499999</v>
      </c>
      <c r="M70" s="254"/>
      <c r="N70" s="254"/>
      <c r="O70" s="254"/>
      <c r="P70" s="254"/>
    </row>
    <row r="71" spans="1:16" s="263" customFormat="1" ht="14.25">
      <c r="A71" s="209" t="s">
        <v>132</v>
      </c>
      <c r="B71" s="210" t="s">
        <v>135</v>
      </c>
      <c r="C71" s="193" t="s">
        <v>134</v>
      </c>
      <c r="D71" s="365">
        <v>94592</v>
      </c>
      <c r="E71" s="84">
        <v>1100</v>
      </c>
      <c r="F71" s="84">
        <f t="shared" si="15"/>
        <v>11686.5</v>
      </c>
      <c r="G71" s="84">
        <v>1705.01</v>
      </c>
      <c r="H71" s="84">
        <f t="shared" si="16"/>
        <v>534.41755000000001</v>
      </c>
      <c r="I71" s="84">
        <f t="shared" si="17"/>
        <v>107417.92754999999</v>
      </c>
      <c r="M71" s="264"/>
      <c r="N71" s="264"/>
      <c r="O71" s="264"/>
      <c r="P71" s="264"/>
    </row>
    <row r="72" spans="1:16" s="97" customFormat="1" ht="14.25">
      <c r="A72" s="209" t="s">
        <v>119</v>
      </c>
      <c r="B72" s="210" t="s">
        <v>120</v>
      </c>
      <c r="C72" s="193" t="s">
        <v>121</v>
      </c>
      <c r="D72" s="365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>
      <c r="A73" s="211" t="s">
        <v>119</v>
      </c>
      <c r="B73" s="212" t="s">
        <v>122</v>
      </c>
      <c r="C73" s="193" t="s">
        <v>123</v>
      </c>
      <c r="D73" s="365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>
      <c r="A77" s="504" t="s">
        <v>139</v>
      </c>
      <c r="B77" s="505"/>
      <c r="C77" s="505"/>
      <c r="D77" s="505"/>
      <c r="E77" s="506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>
      <c r="A78" s="504" t="s">
        <v>140</v>
      </c>
      <c r="B78" s="506"/>
      <c r="C78" s="253"/>
      <c r="D78" s="507" t="s">
        <v>141</v>
      </c>
      <c r="E78" s="508"/>
      <c r="F78" s="268"/>
      <c r="G78" s="268" t="s">
        <v>227</v>
      </c>
      <c r="H78" s="268"/>
      <c r="I78" s="268"/>
      <c r="M78" s="248"/>
      <c r="N78" s="248"/>
      <c r="O78" s="248"/>
      <c r="P78" s="248"/>
    </row>
    <row r="79" spans="1:16" s="246" customFormat="1" ht="12.75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257</v>
      </c>
      <c r="H79" s="268"/>
      <c r="I79" s="268"/>
      <c r="M79" s="248"/>
      <c r="N79" s="248"/>
      <c r="O79" s="248"/>
      <c r="P79" s="248"/>
    </row>
    <row r="80" spans="1:16" s="246" customFormat="1" ht="12.75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>
      <c r="A87" s="251" t="s">
        <v>237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4" workbookViewId="0">
      <selection activeCell="A38" sqref="A38:I38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 ht="15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6.5" thickBot="1"/>
    <row r="6" spans="1:16" ht="15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180</v>
      </c>
    </row>
    <row r="7" spans="1:16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62" customFormat="1">
      <c r="A9" s="513" t="s">
        <v>7</v>
      </c>
      <c r="B9" s="513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>
      <c r="A10" s="90" t="s">
        <v>15</v>
      </c>
      <c r="B10" s="91" t="s">
        <v>16</v>
      </c>
      <c r="C10" s="92" t="s">
        <v>17</v>
      </c>
      <c r="D10" s="78">
        <v>80593</v>
      </c>
      <c r="E10" s="78">
        <v>1100</v>
      </c>
      <c r="F10" s="78">
        <f t="shared" ref="F10:F16" si="0">(D10-E10)*0.125</f>
        <v>9936.625</v>
      </c>
      <c r="G10" s="78">
        <v>1503.47</v>
      </c>
      <c r="H10" s="78">
        <f t="shared" ref="H10:H16" si="1">(D10-E10+F10+G10)*0.005</f>
        <v>454.66547500000001</v>
      </c>
      <c r="I10" s="78">
        <f t="shared" ref="I10:I16" si="2">D10-E10+F10+H10+G10</f>
        <v>91387.760475000003</v>
      </c>
    </row>
    <row r="11" spans="1:16" s="229" customFormat="1">
      <c r="A11" s="90" t="s">
        <v>15</v>
      </c>
      <c r="B11" s="91" t="s">
        <v>24</v>
      </c>
      <c r="C11" s="92" t="s">
        <v>25</v>
      </c>
      <c r="D11" s="78">
        <v>80593</v>
      </c>
      <c r="E11" s="78">
        <v>1100</v>
      </c>
      <c r="F11" s="78">
        <f t="shared" ref="F11" si="3">(D11-E11)*0.125</f>
        <v>9936.625</v>
      </c>
      <c r="G11" s="78">
        <v>1503.47</v>
      </c>
      <c r="H11" s="78">
        <f t="shared" ref="H11" si="4">(D11-E11+F11+G11)*0.005</f>
        <v>454.66547500000001</v>
      </c>
      <c r="I11" s="78">
        <f t="shared" ref="I11" si="5">D11-E11+F11+H11+G11</f>
        <v>91387.760475000003</v>
      </c>
    </row>
    <row r="12" spans="1:16" s="229" customFormat="1">
      <c r="A12" s="90" t="s">
        <v>15</v>
      </c>
      <c r="B12" s="91" t="s">
        <v>20</v>
      </c>
      <c r="C12" s="92" t="s">
        <v>21</v>
      </c>
      <c r="D12" s="78">
        <v>80599</v>
      </c>
      <c r="E12" s="78">
        <v>1100</v>
      </c>
      <c r="F12" s="78">
        <f t="shared" si="0"/>
        <v>9937.375</v>
      </c>
      <c r="G12" s="78">
        <v>1503.47</v>
      </c>
      <c r="H12" s="78">
        <f t="shared" si="1"/>
        <v>454.69922500000001</v>
      </c>
      <c r="I12" s="78">
        <f t="shared" si="2"/>
        <v>91394.544225000005</v>
      </c>
      <c r="M12" s="282"/>
      <c r="N12" s="283"/>
      <c r="O12" s="283"/>
      <c r="P12" s="283"/>
    </row>
    <row r="13" spans="1:16" s="229" customFormat="1">
      <c r="A13" s="90" t="s">
        <v>15</v>
      </c>
      <c r="B13" s="91" t="s">
        <v>22</v>
      </c>
      <c r="C13" s="92" t="s">
        <v>23</v>
      </c>
      <c r="D13" s="78">
        <v>80996</v>
      </c>
      <c r="E13" s="78">
        <v>1100</v>
      </c>
      <c r="F13" s="78">
        <f t="shared" si="0"/>
        <v>9987</v>
      </c>
      <c r="G13" s="78">
        <v>1503.47</v>
      </c>
      <c r="H13" s="78">
        <f t="shared" si="1"/>
        <v>456.93235000000004</v>
      </c>
      <c r="I13" s="78">
        <f t="shared" si="2"/>
        <v>91843.402350000004</v>
      </c>
      <c r="M13" s="282"/>
      <c r="N13" s="283"/>
      <c r="O13" s="283"/>
      <c r="P13" s="283"/>
    </row>
    <row r="14" spans="1:16" s="229" customForma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>
      <c r="A15" s="90" t="s">
        <v>15</v>
      </c>
      <c r="B15" s="91" t="s">
        <v>263</v>
      </c>
      <c r="C15" s="92" t="s">
        <v>264</v>
      </c>
      <c r="D15" s="78">
        <v>85047</v>
      </c>
      <c r="E15" s="78">
        <v>1100</v>
      </c>
      <c r="F15" s="78">
        <f t="shared" si="0"/>
        <v>10493.375</v>
      </c>
      <c r="G15" s="78">
        <v>1503.47</v>
      </c>
      <c r="H15" s="78">
        <f t="shared" ref="H15" si="6">(D15-E15+F15+G15)*0.005</f>
        <v>479.71922499999999</v>
      </c>
      <c r="I15" s="78">
        <f t="shared" ref="I15" si="7">D15-E15+F15+H15+G15</f>
        <v>96423.564224999995</v>
      </c>
      <c r="M15" s="282"/>
      <c r="N15" s="283"/>
      <c r="O15" s="283"/>
      <c r="P15" s="283"/>
    </row>
    <row r="16" spans="1:16" s="284" customFormat="1">
      <c r="A16" s="90" t="s">
        <v>26</v>
      </c>
      <c r="B16" s="91" t="s">
        <v>27</v>
      </c>
      <c r="C16" s="92" t="s">
        <v>23</v>
      </c>
      <c r="D16" s="78">
        <v>82831</v>
      </c>
      <c r="E16" s="78">
        <v>1100</v>
      </c>
      <c r="F16" s="78">
        <f t="shared" si="0"/>
        <v>10216.375</v>
      </c>
      <c r="G16" s="78">
        <v>1503.47</v>
      </c>
      <c r="H16" s="78">
        <f t="shared" si="1"/>
        <v>467.25422500000002</v>
      </c>
      <c r="I16" s="78">
        <f t="shared" si="2"/>
        <v>93918.099224999998</v>
      </c>
      <c r="M16" s="285"/>
      <c r="N16" s="286"/>
      <c r="O16" s="286"/>
      <c r="P16" s="286"/>
    </row>
    <row r="17" spans="1:16" s="229" customForma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>
      <c r="A40" s="90" t="s">
        <v>26</v>
      </c>
      <c r="B40" s="91" t="s">
        <v>67</v>
      </c>
      <c r="C40" s="115" t="s">
        <v>68</v>
      </c>
      <c r="D40" s="78">
        <v>87558</v>
      </c>
      <c r="E40" s="78">
        <v>1100</v>
      </c>
      <c r="F40" s="78">
        <f t="shared" ref="F40:F41" si="8">(D40-E40)*0.125</f>
        <v>10807.25</v>
      </c>
      <c r="G40" s="78">
        <v>1503.47</v>
      </c>
      <c r="H40" s="78">
        <f t="shared" ref="H40" si="9">(D40-E40+F40+G40)*0.005</f>
        <v>493.84360000000004</v>
      </c>
      <c r="I40" s="78">
        <f t="shared" ref="I40" si="10">D40-E40+F40+H40+G40</f>
        <v>99262.563599999994</v>
      </c>
      <c r="M40" s="288"/>
      <c r="N40" s="288"/>
      <c r="O40" s="288"/>
      <c r="P40" s="288"/>
    </row>
    <row r="41" spans="1:237" s="175" customFormat="1">
      <c r="A41" s="90" t="s">
        <v>69</v>
      </c>
      <c r="B41" s="91" t="s">
        <v>70</v>
      </c>
      <c r="C41" s="115" t="s">
        <v>71</v>
      </c>
      <c r="D41" s="78">
        <v>88154</v>
      </c>
      <c r="E41" s="78">
        <v>1100</v>
      </c>
      <c r="F41" s="78">
        <f t="shared" si="8"/>
        <v>10881.75</v>
      </c>
      <c r="G41" s="78">
        <v>1503.47</v>
      </c>
      <c r="H41" s="78">
        <f>(D41-E41+F41+G41)*0.005</f>
        <v>497.1961</v>
      </c>
      <c r="I41" s="78">
        <f>D41-E41+F41+H41+G41</f>
        <v>99936.416100000002</v>
      </c>
      <c r="M41" s="288"/>
      <c r="N41" s="288"/>
      <c r="O41" s="288"/>
      <c r="P41" s="288"/>
    </row>
    <row r="42" spans="1:237" s="175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>
      <c r="A49" s="90" t="s">
        <v>94</v>
      </c>
      <c r="B49" s="91" t="s">
        <v>95</v>
      </c>
      <c r="C49" s="119" t="s">
        <v>96</v>
      </c>
      <c r="D49" s="78">
        <v>88696</v>
      </c>
      <c r="E49" s="78">
        <v>1100</v>
      </c>
      <c r="F49" s="78">
        <f>(D49-E49)*0.125</f>
        <v>10949.5</v>
      </c>
      <c r="G49" s="78">
        <v>1503.47</v>
      </c>
      <c r="H49" s="78">
        <f>(D49-E49+F49+G49)*0.005</f>
        <v>500.24485000000004</v>
      </c>
      <c r="I49" s="78">
        <f>D49-E49+F49+H49+G49</f>
        <v>100549.21485</v>
      </c>
      <c r="M49" s="286"/>
      <c r="N49" s="286"/>
      <c r="O49" s="286"/>
      <c r="P49" s="286"/>
    </row>
    <row r="50" spans="1:16" s="284" customFormat="1">
      <c r="A50" s="90" t="s">
        <v>94</v>
      </c>
      <c r="B50" s="91" t="s">
        <v>97</v>
      </c>
      <c r="C50" s="119" t="s">
        <v>98</v>
      </c>
      <c r="D50" s="78">
        <v>88696</v>
      </c>
      <c r="E50" s="78">
        <v>1100</v>
      </c>
      <c r="F50" s="78">
        <f>(D50-E50)*0.125</f>
        <v>10949.5</v>
      </c>
      <c r="G50" s="78">
        <v>1503.47</v>
      </c>
      <c r="H50" s="78">
        <f t="shared" ref="H50" si="11">(D50-E50+F50+G50)*0.005</f>
        <v>500.24485000000004</v>
      </c>
      <c r="I50" s="78">
        <f t="shared" ref="I50" si="12">D50-E50+F50+H50+G50</f>
        <v>100549.21485</v>
      </c>
      <c r="M50" s="286"/>
      <c r="N50" s="286"/>
      <c r="O50" s="286"/>
      <c r="P50" s="286"/>
    </row>
    <row r="51" spans="1:16" s="229" customForma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>
      <c r="A71" s="132" t="s">
        <v>129</v>
      </c>
      <c r="B71" s="133" t="s">
        <v>130</v>
      </c>
      <c r="C71" s="92" t="s">
        <v>131</v>
      </c>
      <c r="D71" s="82">
        <v>93081</v>
      </c>
      <c r="E71" s="78">
        <v>1100</v>
      </c>
      <c r="F71" s="78">
        <f t="shared" ref="F71:F73" si="13">(D71-E71)*0.125</f>
        <v>11497.625</v>
      </c>
      <c r="G71" s="78">
        <v>1503.47</v>
      </c>
      <c r="H71" s="78">
        <f t="shared" ref="H71:H73" si="14">(D71-E71+F71+G71)*0.005</f>
        <v>524.91047500000002</v>
      </c>
      <c r="I71" s="78">
        <f t="shared" ref="I71:I73" si="15">D71-E71+F71+H71+G71</f>
        <v>105507.005475</v>
      </c>
      <c r="M71" s="288"/>
      <c r="N71" s="288"/>
      <c r="O71" s="288"/>
      <c r="P71" s="288"/>
    </row>
    <row r="72" spans="1:16" s="175" customFormat="1">
      <c r="A72" s="132" t="s">
        <v>132</v>
      </c>
      <c r="B72" s="133" t="s">
        <v>133</v>
      </c>
      <c r="C72" s="92" t="s">
        <v>134</v>
      </c>
      <c r="D72" s="82">
        <v>93280</v>
      </c>
      <c r="E72" s="78">
        <v>1100</v>
      </c>
      <c r="F72" s="78">
        <f t="shared" si="13"/>
        <v>11522.5</v>
      </c>
      <c r="G72" s="78">
        <v>1503.47</v>
      </c>
      <c r="H72" s="78">
        <f>(D72-E72+F72+G72)*0.005</f>
        <v>526.02985000000001</v>
      </c>
      <c r="I72" s="78">
        <f>D72-E72+F72+H72+G72</f>
        <v>105731.99985000001</v>
      </c>
      <c r="M72" s="288"/>
      <c r="N72" s="288"/>
      <c r="O72" s="288"/>
      <c r="P72" s="288"/>
    </row>
    <row r="73" spans="1:16" s="169" customFormat="1" ht="15">
      <c r="A73" s="132" t="s">
        <v>132</v>
      </c>
      <c r="B73" s="133" t="s">
        <v>135</v>
      </c>
      <c r="C73" s="92" t="s">
        <v>134</v>
      </c>
      <c r="D73" s="82">
        <v>95061</v>
      </c>
      <c r="E73" s="78">
        <v>1100</v>
      </c>
      <c r="F73" s="78">
        <f t="shared" si="13"/>
        <v>11745.125</v>
      </c>
      <c r="G73" s="78">
        <v>1503.47</v>
      </c>
      <c r="H73" s="78">
        <f t="shared" si="14"/>
        <v>536.04797500000006</v>
      </c>
      <c r="I73" s="78">
        <f t="shared" si="15"/>
        <v>107745.642975</v>
      </c>
      <c r="M73" s="128"/>
      <c r="N73" s="128"/>
      <c r="O73" s="128"/>
      <c r="P73" s="128"/>
    </row>
    <row r="74" spans="1:16" s="284" customForma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88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2" bottom="0.17" header="0.22" footer="0.3"/>
  <pageSetup scale="4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4"/>
  <sheetViews>
    <sheetView topLeftCell="A13" workbookViewId="0">
      <selection activeCell="D37" sqref="D37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181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80795</v>
      </c>
      <c r="E10" s="84">
        <v>1100</v>
      </c>
      <c r="F10" s="84">
        <f t="shared" ref="F10:F16" si="0">(D10-E10)*0.125</f>
        <v>9961.875</v>
      </c>
      <c r="G10" s="84">
        <v>2260.06</v>
      </c>
      <c r="H10" s="84">
        <f t="shared" ref="H10:H36" si="1">(D10-E10+F10+G10)*0.005</f>
        <v>459.584675</v>
      </c>
      <c r="I10" s="84">
        <f t="shared" ref="I10:I36" si="2">D10-E10+F10+H10+G10</f>
        <v>92376.519675000003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80795</v>
      </c>
      <c r="E11" s="84">
        <v>1100</v>
      </c>
      <c r="F11" s="84">
        <f t="shared" si="0"/>
        <v>9961.875</v>
      </c>
      <c r="G11" s="84">
        <v>2260.06</v>
      </c>
      <c r="H11" s="84">
        <f t="shared" si="1"/>
        <v>459.584675</v>
      </c>
      <c r="I11" s="84">
        <f t="shared" si="2"/>
        <v>92376.519675000003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81641</v>
      </c>
      <c r="E14" s="84">
        <v>1100</v>
      </c>
      <c r="F14" s="84">
        <f t="shared" si="0"/>
        <v>10067.625</v>
      </c>
      <c r="G14" s="84">
        <v>2260.06</v>
      </c>
      <c r="H14" s="84">
        <f t="shared" si="1"/>
        <v>464.34342500000002</v>
      </c>
      <c r="I14" s="84">
        <f t="shared" si="2"/>
        <v>93333.028424999997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85099</v>
      </c>
      <c r="E15" s="84">
        <v>1100</v>
      </c>
      <c r="F15" s="84">
        <f t="shared" si="0"/>
        <v>10499.875</v>
      </c>
      <c r="G15" s="84">
        <v>2260.06</v>
      </c>
      <c r="H15" s="84">
        <f t="shared" si="1"/>
        <v>483.79467499999998</v>
      </c>
      <c r="I15" s="84">
        <f t="shared" si="2"/>
        <v>97242.729674999995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83383</v>
      </c>
      <c r="E16" s="84">
        <v>1100</v>
      </c>
      <c r="F16" s="84">
        <f t="shared" si="0"/>
        <v>10285.375</v>
      </c>
      <c r="G16" s="84">
        <v>2260.06</v>
      </c>
      <c r="H16" s="84">
        <f t="shared" si="1"/>
        <v>474.14217500000001</v>
      </c>
      <c r="I16" s="84">
        <f t="shared" si="2"/>
        <v>95302.577174999999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84622</v>
      </c>
      <c r="E20" s="84">
        <v>1100</v>
      </c>
      <c r="F20" s="84">
        <f t="shared" ref="F20:F33" si="3">(D20-E20)*0.125</f>
        <v>10440.25</v>
      </c>
      <c r="G20" s="84">
        <v>2260.06</v>
      </c>
      <c r="H20" s="84">
        <f t="shared" si="1"/>
        <v>481.11155000000002</v>
      </c>
      <c r="I20" s="84">
        <f t="shared" si="2"/>
        <v>96703.421549999999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89847</v>
      </c>
      <c r="E22" s="84">
        <v>1100</v>
      </c>
      <c r="F22" s="84">
        <f t="shared" si="3"/>
        <v>11093.375</v>
      </c>
      <c r="G22" s="84">
        <v>2260.06</v>
      </c>
      <c r="H22" s="84">
        <f t="shared" si="1"/>
        <v>510.50217500000002</v>
      </c>
      <c r="I22" s="84">
        <f t="shared" si="2"/>
        <v>102610.937175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86115</v>
      </c>
      <c r="E23" s="84">
        <v>1100</v>
      </c>
      <c r="F23" s="84">
        <f t="shared" si="3"/>
        <v>10626.875</v>
      </c>
      <c r="G23" s="84">
        <v>2260.06</v>
      </c>
      <c r="H23" s="84">
        <f t="shared" si="1"/>
        <v>489.50967500000002</v>
      </c>
      <c r="I23" s="84">
        <f t="shared" si="2"/>
        <v>98391.444674999992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90642</v>
      </c>
      <c r="E24" s="84">
        <v>1100</v>
      </c>
      <c r="F24" s="84">
        <f t="shared" si="3"/>
        <v>11192.75</v>
      </c>
      <c r="G24" s="84">
        <v>2260.06</v>
      </c>
      <c r="H24" s="84">
        <f t="shared" si="1"/>
        <v>514.97405000000003</v>
      </c>
      <c r="I24" s="84">
        <f t="shared" si="2"/>
        <v>103509.78405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86231</v>
      </c>
      <c r="E26" s="84">
        <v>1100</v>
      </c>
      <c r="F26" s="84">
        <f t="shared" si="3"/>
        <v>10641.375</v>
      </c>
      <c r="G26" s="84">
        <v>2260.06</v>
      </c>
      <c r="H26" s="84">
        <f t="shared" si="1"/>
        <v>490.16217499999999</v>
      </c>
      <c r="I26" s="84">
        <f t="shared" si="2"/>
        <v>98522.597175000003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86609</v>
      </c>
      <c r="E27" s="84">
        <v>1100</v>
      </c>
      <c r="F27" s="84">
        <f t="shared" si="3"/>
        <v>10688.625</v>
      </c>
      <c r="G27" s="84">
        <v>2260.06</v>
      </c>
      <c r="H27" s="84">
        <f t="shared" si="1"/>
        <v>492.28842500000002</v>
      </c>
      <c r="I27" s="84">
        <f t="shared" si="2"/>
        <v>98949.973425000004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87906</v>
      </c>
      <c r="E28" s="84">
        <v>1100</v>
      </c>
      <c r="F28" s="84">
        <f>(D28-E28)*0.125</f>
        <v>10850.75</v>
      </c>
      <c r="G28" s="84">
        <v>2260.06</v>
      </c>
      <c r="H28" s="84">
        <f t="shared" si="1"/>
        <v>499.58404999999999</v>
      </c>
      <c r="I28" s="84">
        <f t="shared" si="2"/>
        <v>100416.39405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86592</v>
      </c>
      <c r="E29" s="84">
        <v>1100</v>
      </c>
      <c r="F29" s="84">
        <f>(D29-E29)*0.125</f>
        <v>10686.5</v>
      </c>
      <c r="G29" s="84">
        <v>2260.06</v>
      </c>
      <c r="H29" s="84">
        <f t="shared" si="1"/>
        <v>492.19279999999998</v>
      </c>
      <c r="I29" s="84">
        <f t="shared" si="2"/>
        <v>98930.752800000002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87502</v>
      </c>
      <c r="E30" s="84">
        <v>1100</v>
      </c>
      <c r="F30" s="84">
        <f>(D30-E30)*0.125</f>
        <v>10800.25</v>
      </c>
      <c r="G30" s="84">
        <v>2260.06</v>
      </c>
      <c r="H30" s="84">
        <f t="shared" si="1"/>
        <v>497.31155000000001</v>
      </c>
      <c r="I30" s="84">
        <f t="shared" si="2"/>
        <v>99959.621549999996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87107</v>
      </c>
      <c r="E31" s="84">
        <v>1100</v>
      </c>
      <c r="F31" s="84">
        <f>(D31-E31)*0.125</f>
        <v>10750.875</v>
      </c>
      <c r="G31" s="84">
        <v>2260.06</v>
      </c>
      <c r="H31" s="84">
        <f t="shared" si="1"/>
        <v>495.089675</v>
      </c>
      <c r="I31" s="84">
        <f t="shared" si="2"/>
        <v>99513.024674999993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>
        <v>85392</v>
      </c>
      <c r="E32" s="84">
        <v>1100</v>
      </c>
      <c r="F32" s="84">
        <f>(D32-E32)*0.125</f>
        <v>10536.5</v>
      </c>
      <c r="G32" s="84">
        <v>2260.06</v>
      </c>
      <c r="H32" s="84">
        <f t="shared" si="1"/>
        <v>485.44279999999998</v>
      </c>
      <c r="I32" s="84">
        <f t="shared" si="2"/>
        <v>97574.002800000002</v>
      </c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87607</v>
      </c>
      <c r="E33" s="84">
        <v>1100</v>
      </c>
      <c r="F33" s="84">
        <f t="shared" si="3"/>
        <v>10813.375</v>
      </c>
      <c r="G33" s="84">
        <v>2260.06</v>
      </c>
      <c r="H33" s="84">
        <f t="shared" si="1"/>
        <v>497.902175</v>
      </c>
      <c r="I33" s="84">
        <f t="shared" si="2"/>
        <v>100078.33717499999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87607</v>
      </c>
      <c r="E34" s="84">
        <v>1100</v>
      </c>
      <c r="F34" s="84">
        <f t="shared" ref="F34" si="4">(D34-E34)*0.125</f>
        <v>10813.375</v>
      </c>
      <c r="G34" s="84">
        <v>2260.06</v>
      </c>
      <c r="H34" s="84">
        <f t="shared" ref="H34" si="5">(D34-E34+F34+G34)*0.005</f>
        <v>497.902175</v>
      </c>
      <c r="I34" s="84">
        <f t="shared" ref="I34" si="6">D34-E34+F34+H34+G34</f>
        <v>100078.33717499999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75522</v>
      </c>
      <c r="E35" s="84">
        <v>1100</v>
      </c>
      <c r="F35" s="84">
        <f>(D35-E35)*0.125</f>
        <v>9302.75</v>
      </c>
      <c r="G35" s="84">
        <v>2260.06</v>
      </c>
      <c r="H35" s="84">
        <f t="shared" si="1"/>
        <v>429.92405000000002</v>
      </c>
      <c r="I35" s="84">
        <f t="shared" si="2"/>
        <v>86414.734049999999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75522</v>
      </c>
      <c r="E36" s="84">
        <v>1100</v>
      </c>
      <c r="F36" s="84">
        <f>(D36-E36)*0.125</f>
        <v>9302.75</v>
      </c>
      <c r="G36" s="84">
        <v>2260.06</v>
      </c>
      <c r="H36" s="84">
        <f t="shared" si="1"/>
        <v>429.92405000000002</v>
      </c>
      <c r="I36" s="84">
        <f t="shared" si="2"/>
        <v>86414.734049999999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7" t="s">
        <v>66</v>
      </c>
      <c r="B38" s="498"/>
      <c r="C38" s="498"/>
      <c r="D38" s="498"/>
      <c r="E38" s="498"/>
      <c r="F38" s="498"/>
      <c r="G38" s="498"/>
      <c r="H38" s="498"/>
      <c r="I38" s="499"/>
      <c r="M38" s="233"/>
      <c r="N38" s="233"/>
      <c r="O38" s="233"/>
      <c r="P38" s="233"/>
    </row>
    <row r="39" spans="1:237" s="237" customFormat="1">
      <c r="A39" s="500" t="s">
        <v>7</v>
      </c>
      <c r="B39" s="50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86706</v>
      </c>
      <c r="E40" s="84">
        <v>1100</v>
      </c>
      <c r="F40" s="84">
        <f t="shared" ref="F40:F41" si="7">(D40-E40)*0.125</f>
        <v>10700.75</v>
      </c>
      <c r="G40" s="84">
        <v>2260.06</v>
      </c>
      <c r="H40" s="84">
        <f t="shared" ref="H40" si="8">(D40-E40+F40+G40)*0.005</f>
        <v>492.83404999999999</v>
      </c>
      <c r="I40" s="84">
        <f t="shared" ref="I40" si="9">D40-E40+F40+H40+G40</f>
        <v>99059.644050000003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87403</v>
      </c>
      <c r="E41" s="84">
        <v>1100</v>
      </c>
      <c r="F41" s="84">
        <f t="shared" si="7"/>
        <v>10787.875</v>
      </c>
      <c r="G41" s="84">
        <v>2260.06</v>
      </c>
      <c r="H41" s="84">
        <f>(D41-E41+F41+G41)*0.005</f>
        <v>496.75467500000002</v>
      </c>
      <c r="I41" s="84">
        <f>D41-E41+F41+H41+G41</f>
        <v>99847.689675000001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87104</v>
      </c>
      <c r="E43" s="84">
        <v>1100</v>
      </c>
      <c r="F43" s="84">
        <f t="shared" ref="F43" si="10">(D43-E43)*0.125</f>
        <v>10750.5</v>
      </c>
      <c r="G43" s="84">
        <v>2260.06</v>
      </c>
      <c r="H43" s="84">
        <f>(D43-E43+F43+G43)*0.005</f>
        <v>495.07279999999997</v>
      </c>
      <c r="I43" s="84">
        <f>D43-E43+F43+H43+G43</f>
        <v>99509.632799999992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86106</v>
      </c>
      <c r="E44" s="84">
        <v>1100</v>
      </c>
      <c r="F44" s="84">
        <f t="shared" ref="F44:F45" si="11">(D44-E44)*0.125</f>
        <v>10625.75</v>
      </c>
      <c r="G44" s="84">
        <v>2260.06</v>
      </c>
      <c r="H44" s="84">
        <f>(D44-E44+F44+G44)*0.005</f>
        <v>489.45904999999999</v>
      </c>
      <c r="I44" s="84">
        <f>D44-E44+F44+H44+G44</f>
        <v>98381.269050000003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87599</v>
      </c>
      <c r="E45" s="84">
        <v>1100</v>
      </c>
      <c r="F45" s="84">
        <f t="shared" si="11"/>
        <v>10812.375</v>
      </c>
      <c r="G45" s="84">
        <v>2260.06</v>
      </c>
      <c r="H45" s="84">
        <f>(D45-E45+F45+G45)*0.005</f>
        <v>497.85717499999998</v>
      </c>
      <c r="I45" s="84">
        <f>D45-E45+F45+H45+G45</f>
        <v>100069.292175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89571</v>
      </c>
      <c r="E47" s="84">
        <v>1100</v>
      </c>
      <c r="F47" s="84">
        <f t="shared" ref="F47" si="12">(D47-E47)*0.125</f>
        <v>11058.875</v>
      </c>
      <c r="G47" s="84">
        <v>2260.06</v>
      </c>
      <c r="H47" s="84">
        <f>(D47-E47+F47+G47)*0.005</f>
        <v>508.94967500000001</v>
      </c>
      <c r="I47" s="84">
        <f>D47-E47+F47+H47+G47</f>
        <v>102298.88467499999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87195</v>
      </c>
      <c r="E49" s="84">
        <v>1100</v>
      </c>
      <c r="F49" s="84">
        <f t="shared" ref="F49:F64" si="13">(D49-E49)*0.125</f>
        <v>10761.875</v>
      </c>
      <c r="G49" s="84">
        <v>2260.06</v>
      </c>
      <c r="H49" s="84">
        <f t="shared" ref="H49:H55" si="14">(D49-E49+F49+G49)*0.005</f>
        <v>495.584675</v>
      </c>
      <c r="I49" s="84">
        <f t="shared" ref="I49:I55" si="15">D49-E49+F49+H49+G49</f>
        <v>99612.519675000003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87195</v>
      </c>
      <c r="E50" s="84">
        <v>1100</v>
      </c>
      <c r="F50" s="84">
        <f t="shared" si="13"/>
        <v>10761.875</v>
      </c>
      <c r="G50" s="84">
        <v>2260.06</v>
      </c>
      <c r="H50" s="84">
        <f t="shared" si="14"/>
        <v>495.584675</v>
      </c>
      <c r="I50" s="84">
        <f t="shared" si="15"/>
        <v>99612.519675000003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>
        <v>91993</v>
      </c>
      <c r="E51" s="84">
        <v>1100</v>
      </c>
      <c r="F51" s="84">
        <f t="shared" si="13"/>
        <v>11361.625</v>
      </c>
      <c r="G51" s="84">
        <v>2260.06</v>
      </c>
      <c r="H51" s="84">
        <f t="shared" si="14"/>
        <v>522.57342500000004</v>
      </c>
      <c r="I51" s="84">
        <f t="shared" si="15"/>
        <v>105037.25842499999</v>
      </c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>
        <v>94645</v>
      </c>
      <c r="E52" s="84">
        <v>1100</v>
      </c>
      <c r="F52" s="84">
        <f t="shared" si="13"/>
        <v>11693.125</v>
      </c>
      <c r="G52" s="84">
        <v>2260.06</v>
      </c>
      <c r="H52" s="84">
        <f t="shared" si="14"/>
        <v>537.49092499999995</v>
      </c>
      <c r="I52" s="84">
        <f t="shared" si="15"/>
        <v>108035.675925</v>
      </c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>
        <v>96507</v>
      </c>
      <c r="E53" s="84">
        <v>1100</v>
      </c>
      <c r="F53" s="84">
        <f t="shared" si="13"/>
        <v>11925.875</v>
      </c>
      <c r="G53" s="84">
        <v>2260.06</v>
      </c>
      <c r="H53" s="84">
        <f t="shared" si="14"/>
        <v>547.96467500000006</v>
      </c>
      <c r="I53" s="84">
        <f t="shared" si="15"/>
        <v>110140.89967499999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>
        <v>97360</v>
      </c>
      <c r="E55" s="84">
        <v>1100</v>
      </c>
      <c r="F55" s="84">
        <f t="shared" si="13"/>
        <v>12032.5</v>
      </c>
      <c r="G55" s="84">
        <v>2260.06</v>
      </c>
      <c r="H55" s="84">
        <f t="shared" si="14"/>
        <v>552.76279999999997</v>
      </c>
      <c r="I55" s="84">
        <f t="shared" si="15"/>
        <v>111105.32279999999</v>
      </c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>
        <v>91721</v>
      </c>
      <c r="E57" s="84">
        <v>1100</v>
      </c>
      <c r="F57" s="84">
        <f t="shared" si="13"/>
        <v>11327.625</v>
      </c>
      <c r="G57" s="84">
        <v>2260.06</v>
      </c>
      <c r="H57" s="84">
        <f t="shared" ref="H57:H64" si="16">(D57-E57+F57+G57)*0.005</f>
        <v>521.04342499999996</v>
      </c>
      <c r="I57" s="84">
        <f t="shared" ref="I57:I64" si="17">D57-E57+F57+H57+G57</f>
        <v>104729.72842499999</v>
      </c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>
        <v>97478</v>
      </c>
      <c r="E58" s="84">
        <v>1100</v>
      </c>
      <c r="F58" s="84">
        <f t="shared" si="13"/>
        <v>12047.25</v>
      </c>
      <c r="G58" s="84">
        <v>2260.06</v>
      </c>
      <c r="H58" s="84">
        <f t="shared" si="16"/>
        <v>553.42655000000002</v>
      </c>
      <c r="I58" s="84">
        <f t="shared" si="17"/>
        <v>111238.73655</v>
      </c>
    </row>
    <row r="59" spans="1:16" s="231" customFormat="1">
      <c r="A59" s="191" t="s">
        <v>63</v>
      </c>
      <c r="B59" s="192" t="s">
        <v>112</v>
      </c>
      <c r="C59" s="203"/>
      <c r="D59" s="84">
        <v>80836</v>
      </c>
      <c r="E59" s="84">
        <v>1100</v>
      </c>
      <c r="F59" s="84">
        <f t="shared" si="13"/>
        <v>9967</v>
      </c>
      <c r="G59" s="84">
        <v>2260.06</v>
      </c>
      <c r="H59" s="84">
        <f t="shared" si="16"/>
        <v>459.81529999999998</v>
      </c>
      <c r="I59" s="84">
        <f t="shared" si="17"/>
        <v>92422.8753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>
        <v>82626</v>
      </c>
      <c r="E60" s="84">
        <v>1100</v>
      </c>
      <c r="F60" s="84">
        <f t="shared" si="13"/>
        <v>10190.75</v>
      </c>
      <c r="G60" s="84">
        <v>2260.06</v>
      </c>
      <c r="H60" s="84">
        <f t="shared" si="16"/>
        <v>469.88405</v>
      </c>
      <c r="I60" s="84">
        <f t="shared" si="17"/>
        <v>94446.694049999991</v>
      </c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>
        <v>84765</v>
      </c>
      <c r="E61" s="84">
        <v>1100</v>
      </c>
      <c r="F61" s="84">
        <f t="shared" si="13"/>
        <v>10458.125</v>
      </c>
      <c r="G61" s="84">
        <v>2260.06</v>
      </c>
      <c r="H61" s="84">
        <f t="shared" si="16"/>
        <v>481.91592500000002</v>
      </c>
      <c r="I61" s="84">
        <f t="shared" si="17"/>
        <v>96865.100924999992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>
        <v>81629</v>
      </c>
      <c r="E62" s="84">
        <v>1100</v>
      </c>
      <c r="F62" s="84">
        <f t="shared" si="13"/>
        <v>10066.125</v>
      </c>
      <c r="G62" s="84">
        <v>2260.06</v>
      </c>
      <c r="H62" s="84">
        <f t="shared" si="16"/>
        <v>464.27592499999997</v>
      </c>
      <c r="I62" s="84">
        <f t="shared" si="17"/>
        <v>93319.460924999992</v>
      </c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>
        <v>82717</v>
      </c>
      <c r="E63" s="84">
        <v>1100</v>
      </c>
      <c r="F63" s="84">
        <f t="shared" si="13"/>
        <v>10202.125</v>
      </c>
      <c r="G63" s="84">
        <v>2260.06</v>
      </c>
      <c r="H63" s="84">
        <f t="shared" si="16"/>
        <v>470.39592499999998</v>
      </c>
      <c r="I63" s="84">
        <f t="shared" si="17"/>
        <v>94549.580925000002</v>
      </c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03"/>
      <c r="D64" s="84">
        <v>83027</v>
      </c>
      <c r="E64" s="84">
        <v>1100</v>
      </c>
      <c r="F64" s="84">
        <f t="shared" si="13"/>
        <v>10240.875</v>
      </c>
      <c r="G64" s="84">
        <v>2260.06</v>
      </c>
      <c r="H64" s="84">
        <f t="shared" si="16"/>
        <v>472.13967500000001</v>
      </c>
      <c r="I64" s="84">
        <f t="shared" si="17"/>
        <v>94900.074674999996</v>
      </c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1" t="s">
        <v>118</v>
      </c>
      <c r="B66" s="502"/>
      <c r="C66" s="502"/>
      <c r="D66" s="502"/>
      <c r="E66" s="502"/>
      <c r="F66" s="502"/>
      <c r="G66" s="502"/>
      <c r="H66" s="502"/>
      <c r="I66" s="503"/>
      <c r="M66" s="233"/>
      <c r="N66" s="233"/>
      <c r="O66" s="233"/>
      <c r="P66" s="233"/>
    </row>
    <row r="67" spans="1:16" s="231" customFormat="1">
      <c r="A67" s="482" t="s">
        <v>7</v>
      </c>
      <c r="B67" s="482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89842</v>
      </c>
      <c r="E68" s="84">
        <v>1100</v>
      </c>
      <c r="F68" s="84">
        <f>(D68-E68)*0.125</f>
        <v>11092.75</v>
      </c>
      <c r="G68" s="84">
        <v>2260.06</v>
      </c>
      <c r="H68" s="84">
        <f>(D68-E68+F68+G68)*0.005</f>
        <v>510.47404999999998</v>
      </c>
      <c r="I68" s="84">
        <f>D68-E68+F68+H68+G68</f>
        <v>102605.28405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90887</v>
      </c>
      <c r="E69" s="84">
        <v>1100</v>
      </c>
      <c r="F69" s="84">
        <f t="shared" ref="F69:F78" si="18">(D69-E69)*0.125</f>
        <v>11223.375</v>
      </c>
      <c r="G69" s="84">
        <v>2260.06</v>
      </c>
      <c r="H69" s="84">
        <f t="shared" ref="H69:H78" si="19">(D69-E69+F69+G69)*0.005</f>
        <v>516.35217499999999</v>
      </c>
      <c r="I69" s="84">
        <f t="shared" ref="I69:I78" si="20">D69-E69+F69+H69+G69</f>
        <v>103786.787175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91384</v>
      </c>
      <c r="E70" s="84">
        <v>1100</v>
      </c>
      <c r="F70" s="84">
        <f t="shared" si="18"/>
        <v>11285.5</v>
      </c>
      <c r="G70" s="84">
        <v>2260.06</v>
      </c>
      <c r="H70" s="84">
        <f t="shared" si="19"/>
        <v>519.14779999999996</v>
      </c>
      <c r="I70" s="84">
        <f t="shared" si="20"/>
        <v>104348.7078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92079</v>
      </c>
      <c r="E71" s="84">
        <v>1100</v>
      </c>
      <c r="F71" s="84">
        <f t="shared" si="18"/>
        <v>11372.375</v>
      </c>
      <c r="G71" s="84">
        <v>2260.06</v>
      </c>
      <c r="H71" s="84">
        <f t="shared" si="19"/>
        <v>523.05717500000003</v>
      </c>
      <c r="I71" s="84">
        <f t="shared" si="20"/>
        <v>105134.49217499999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92178</v>
      </c>
      <c r="E72" s="84">
        <v>1100</v>
      </c>
      <c r="F72" s="84">
        <f t="shared" si="18"/>
        <v>11384.75</v>
      </c>
      <c r="G72" s="84">
        <v>2260.06</v>
      </c>
      <c r="H72" s="84">
        <f>(D72-E72+F72+G72)*0.005</f>
        <v>523.61405000000002</v>
      </c>
      <c r="I72" s="84">
        <f>D72-E72+F72+H72+G72</f>
        <v>105246.42405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93959</v>
      </c>
      <c r="E73" s="84">
        <v>1100</v>
      </c>
      <c r="F73" s="84">
        <f t="shared" si="18"/>
        <v>11607.375</v>
      </c>
      <c r="G73" s="84">
        <v>2260.06</v>
      </c>
      <c r="H73" s="84">
        <f t="shared" si="19"/>
        <v>533.63217499999996</v>
      </c>
      <c r="I73" s="84">
        <f t="shared" si="20"/>
        <v>107260.067175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>
        <v>87701</v>
      </c>
      <c r="E76" s="84">
        <v>0</v>
      </c>
      <c r="F76" s="84">
        <f t="shared" si="18"/>
        <v>10962.625</v>
      </c>
      <c r="G76" s="84">
        <v>2260.06</v>
      </c>
      <c r="H76" s="84">
        <f t="shared" si="19"/>
        <v>504.618425</v>
      </c>
      <c r="I76" s="84">
        <f t="shared" si="20"/>
        <v>101428.30342499999</v>
      </c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>
        <v>85612</v>
      </c>
      <c r="E77" s="84">
        <v>0</v>
      </c>
      <c r="F77" s="84">
        <f t="shared" si="18"/>
        <v>10701.5</v>
      </c>
      <c r="G77" s="84">
        <v>2260.06</v>
      </c>
      <c r="H77" s="84">
        <f t="shared" si="19"/>
        <v>492.86779999999999</v>
      </c>
      <c r="I77" s="84">
        <f t="shared" si="20"/>
        <v>99066.427800000005</v>
      </c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>
        <v>86110</v>
      </c>
      <c r="E78" s="84">
        <v>0</v>
      </c>
      <c r="F78" s="84">
        <f t="shared" si="18"/>
        <v>10763.75</v>
      </c>
      <c r="G78" s="84">
        <v>2260.06</v>
      </c>
      <c r="H78" s="84">
        <f t="shared" si="19"/>
        <v>495.66905000000003</v>
      </c>
      <c r="I78" s="84">
        <f t="shared" si="20"/>
        <v>99629.479049999994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4" t="s">
        <v>139</v>
      </c>
      <c r="B80" s="465"/>
      <c r="C80" s="465"/>
      <c r="D80" s="465"/>
      <c r="E80" s="46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4" t="s">
        <v>140</v>
      </c>
      <c r="B81" s="466"/>
      <c r="C81" s="137"/>
      <c r="D81" s="469" t="s">
        <v>141</v>
      </c>
      <c r="E81" s="470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4"/>
  <sheetViews>
    <sheetView topLeftCell="A15" workbookViewId="0">
      <selection activeCell="A38" sqref="A38:I38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514" t="s">
        <v>244</v>
      </c>
      <c r="C3" s="514"/>
      <c r="D3" s="514"/>
      <c r="E3" s="514"/>
      <c r="F3" s="514"/>
      <c r="G3" s="514"/>
      <c r="H3" s="514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51"/>
      <c r="I6" s="14" t="s">
        <v>182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53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79892</v>
      </c>
      <c r="E10" s="84">
        <v>1100</v>
      </c>
      <c r="F10" s="84">
        <f t="shared" ref="F10:F16" si="0">(D10-E10)*0.125</f>
        <v>9849</v>
      </c>
      <c r="G10" s="245">
        <v>4079.31</v>
      </c>
      <c r="H10" s="84">
        <f t="shared" ref="H10:H16" si="1">(D10-E10+F10+G10)*0.005</f>
        <v>463.60154999999997</v>
      </c>
      <c r="I10" s="84">
        <f t="shared" ref="I10:I16" si="2">D10-E10+F10+H10+G10</f>
        <v>93183.911550000004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79892</v>
      </c>
      <c r="E11" s="84">
        <v>1100</v>
      </c>
      <c r="F11" s="84">
        <f t="shared" si="0"/>
        <v>9849</v>
      </c>
      <c r="G11" s="84">
        <v>4079.31</v>
      </c>
      <c r="H11" s="84">
        <f t="shared" si="1"/>
        <v>463.60154999999997</v>
      </c>
      <c r="I11" s="84">
        <f t="shared" si="2"/>
        <v>93183.911550000004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>
        <v>79948</v>
      </c>
      <c r="E12" s="84">
        <v>1100</v>
      </c>
      <c r="F12" s="84">
        <f t="shared" si="0"/>
        <v>9856</v>
      </c>
      <c r="G12" s="84">
        <v>4079.31</v>
      </c>
      <c r="H12" s="84">
        <f t="shared" si="1"/>
        <v>463.91654999999997</v>
      </c>
      <c r="I12" s="84">
        <f t="shared" si="2"/>
        <v>93247.226549999992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>
        <v>80345</v>
      </c>
      <c r="E13" s="84">
        <v>1100</v>
      </c>
      <c r="F13" s="84">
        <f t="shared" si="0"/>
        <v>9905.625</v>
      </c>
      <c r="G13" s="84">
        <v>4079.31</v>
      </c>
      <c r="H13" s="84">
        <f t="shared" si="1"/>
        <v>466.149675</v>
      </c>
      <c r="I13" s="84">
        <f t="shared" si="2"/>
        <v>93696.084674999991</v>
      </c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84296</v>
      </c>
      <c r="E15" s="84">
        <v>1100</v>
      </c>
      <c r="F15" s="84">
        <f t="shared" si="0"/>
        <v>10399.5</v>
      </c>
      <c r="G15" s="84">
        <v>4079.31</v>
      </c>
      <c r="H15" s="84">
        <f t="shared" si="1"/>
        <v>488.37405000000001</v>
      </c>
      <c r="I15" s="84">
        <f t="shared" si="2"/>
        <v>98163.184049999996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82580</v>
      </c>
      <c r="E16" s="84">
        <v>1100</v>
      </c>
      <c r="F16" s="84">
        <f t="shared" si="0"/>
        <v>10185</v>
      </c>
      <c r="G16" s="84">
        <v>4079.31</v>
      </c>
      <c r="H16" s="84">
        <f t="shared" si="1"/>
        <v>478.72154999999998</v>
      </c>
      <c r="I16" s="84">
        <f t="shared" si="2"/>
        <v>96223.03155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7" t="s">
        <v>66</v>
      </c>
      <c r="B38" s="498"/>
      <c r="C38" s="498"/>
      <c r="D38" s="498"/>
      <c r="E38" s="498"/>
      <c r="F38" s="498"/>
      <c r="G38" s="498"/>
      <c r="H38" s="498"/>
      <c r="I38" s="499"/>
      <c r="M38" s="233"/>
      <c r="N38" s="233"/>
      <c r="O38" s="233"/>
      <c r="P38" s="233"/>
    </row>
    <row r="39" spans="1:237" s="237" customFormat="1">
      <c r="A39" s="500" t="s">
        <v>7</v>
      </c>
      <c r="B39" s="50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86792</v>
      </c>
      <c r="E40" s="84">
        <v>1100</v>
      </c>
      <c r="F40" s="84">
        <f t="shared" ref="F40:F41" si="3">(D40-E40)*0.125</f>
        <v>10711.5</v>
      </c>
      <c r="G40" s="84">
        <v>4079.31</v>
      </c>
      <c r="H40" s="84">
        <f t="shared" ref="H40" si="4">(D40-E40+F40+G40)*0.005</f>
        <v>502.41404999999997</v>
      </c>
      <c r="I40" s="84">
        <f t="shared" ref="I40" si="5">D40-E40+F40+H40+G40</f>
        <v>100985.22405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86689</v>
      </c>
      <c r="E41" s="84">
        <v>1100</v>
      </c>
      <c r="F41" s="84">
        <f t="shared" si="3"/>
        <v>10698.625</v>
      </c>
      <c r="G41" s="84">
        <v>4079.31</v>
      </c>
      <c r="H41" s="84">
        <f>(D41-E41+F41+G41)*0.005</f>
        <v>501.834675</v>
      </c>
      <c r="I41" s="84">
        <f>D41-E41+F41+H41+G41</f>
        <v>100868.769675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87631</v>
      </c>
      <c r="E49" s="84">
        <v>1100</v>
      </c>
      <c r="F49" s="84">
        <f>(D49-E49)*0.125</f>
        <v>10816.375</v>
      </c>
      <c r="G49" s="84">
        <v>4079.31</v>
      </c>
      <c r="H49" s="84">
        <f>(D49-E49+F49+G49)*0.005</f>
        <v>507.13342499999999</v>
      </c>
      <c r="I49" s="84">
        <f>D49-E49+F49+H49+G49</f>
        <v>101933.818425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87631</v>
      </c>
      <c r="E50" s="84">
        <v>1100</v>
      </c>
      <c r="F50" s="84">
        <f>(D50-E50)*0.125</f>
        <v>10816.375</v>
      </c>
      <c r="G50" s="84">
        <v>4079.31</v>
      </c>
      <c r="H50" s="84">
        <f>(D50-E50+F50+G50)*0.005</f>
        <v>507.13342499999999</v>
      </c>
      <c r="I50" s="84">
        <f>D50-E50+F50+H50+G50</f>
        <v>101933.818425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1" t="s">
        <v>118</v>
      </c>
      <c r="B66" s="502"/>
      <c r="C66" s="502"/>
      <c r="D66" s="502"/>
      <c r="E66" s="502"/>
      <c r="F66" s="502"/>
      <c r="G66" s="502"/>
      <c r="H66" s="502"/>
      <c r="I66" s="503"/>
      <c r="M66" s="233"/>
      <c r="N66" s="233"/>
      <c r="O66" s="233"/>
      <c r="P66" s="233"/>
    </row>
    <row r="67" spans="1:16" s="231" customFormat="1">
      <c r="A67" s="482" t="s">
        <v>7</v>
      </c>
      <c r="B67" s="482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88478</v>
      </c>
      <c r="E68" s="84">
        <v>1100</v>
      </c>
      <c r="F68" s="84">
        <f>(D68-E68)*0.125</f>
        <v>10922.25</v>
      </c>
      <c r="G68" s="84">
        <v>4079.31</v>
      </c>
      <c r="H68" s="84">
        <f>(D68-E68+F68+G68)*0.005</f>
        <v>511.89780000000002</v>
      </c>
      <c r="I68" s="84">
        <f>D68-E68+F68+H68+G68</f>
        <v>102891.4578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88473</v>
      </c>
      <c r="E69" s="84">
        <v>1100</v>
      </c>
      <c r="F69" s="84">
        <f t="shared" ref="F69:F78" si="6">(D69-E69)*0.125</f>
        <v>10921.625</v>
      </c>
      <c r="G69" s="84">
        <v>4079.31</v>
      </c>
      <c r="H69" s="84">
        <f t="shared" ref="H69:H78" si="7">(D69-E69+F69+G69)*0.005</f>
        <v>511.86967499999997</v>
      </c>
      <c r="I69" s="84">
        <f t="shared" ref="I69:I78" si="8">D69-E69+F69+H69+G69</f>
        <v>102885.80467499999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88970</v>
      </c>
      <c r="E70" s="84">
        <v>1100</v>
      </c>
      <c r="F70" s="84">
        <f t="shared" si="6"/>
        <v>10983.75</v>
      </c>
      <c r="G70" s="84">
        <v>4079.31</v>
      </c>
      <c r="H70" s="84">
        <f t="shared" si="7"/>
        <v>514.6653</v>
      </c>
      <c r="I70" s="84">
        <f t="shared" si="8"/>
        <v>103447.72529999999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91165</v>
      </c>
      <c r="E71" s="84">
        <v>1100</v>
      </c>
      <c r="F71" s="84">
        <f t="shared" si="6"/>
        <v>11258.125</v>
      </c>
      <c r="G71" s="84">
        <v>4079.31</v>
      </c>
      <c r="H71" s="84">
        <f t="shared" si="7"/>
        <v>527.01217499999996</v>
      </c>
      <c r="I71" s="84">
        <f t="shared" si="8"/>
        <v>105929.44717499999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292">
        <v>84747</v>
      </c>
      <c r="E78" s="292">
        <v>0</v>
      </c>
      <c r="F78" s="292">
        <f t="shared" si="6"/>
        <v>10593.375</v>
      </c>
      <c r="G78" s="292">
        <v>4079.31</v>
      </c>
      <c r="H78" s="292">
        <f t="shared" si="7"/>
        <v>497.09842500000002</v>
      </c>
      <c r="I78" s="292">
        <f t="shared" si="8"/>
        <v>99916.783425000001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4" t="s">
        <v>139</v>
      </c>
      <c r="B80" s="465"/>
      <c r="C80" s="465"/>
      <c r="D80" s="465"/>
      <c r="E80" s="46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4" t="s">
        <v>140</v>
      </c>
      <c r="B81" s="466"/>
      <c r="C81" s="137"/>
      <c r="D81" s="469" t="s">
        <v>141</v>
      </c>
      <c r="E81" s="470"/>
      <c r="F81" s="208"/>
      <c r="G81" s="208" t="s">
        <v>228</v>
      </c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229</v>
      </c>
      <c r="H82" s="208">
        <v>4079.31</v>
      </c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230</v>
      </c>
      <c r="H83" s="208">
        <v>4009.26</v>
      </c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2" workbookViewId="0">
      <selection activeCell="D36" sqref="D36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>
      <c r="A2" s="446"/>
      <c r="B2" s="515" t="s">
        <v>238</v>
      </c>
      <c r="C2" s="515"/>
      <c r="D2" s="515"/>
      <c r="E2" s="515"/>
      <c r="F2" s="515"/>
      <c r="G2" s="515"/>
      <c r="H2" s="515"/>
      <c r="I2" s="446"/>
    </row>
    <row r="3" spans="1:16">
      <c r="A3" s="446"/>
      <c r="B3" s="514" t="s">
        <v>244</v>
      </c>
      <c r="C3" s="514"/>
      <c r="D3" s="514"/>
      <c r="E3" s="514"/>
      <c r="F3" s="514"/>
      <c r="G3" s="514"/>
      <c r="H3" s="514"/>
      <c r="I3" s="446"/>
    </row>
    <row r="4" spans="1:16" ht="15.75" thickBot="1">
      <c r="A4" s="446"/>
      <c r="B4" s="515" t="s">
        <v>240</v>
      </c>
      <c r="C4" s="515"/>
      <c r="D4" s="515"/>
      <c r="E4" s="515"/>
      <c r="F4" s="515"/>
      <c r="G4" s="515"/>
      <c r="H4" s="515"/>
      <c r="I4" s="446"/>
    </row>
    <row r="5" spans="1:16">
      <c r="A5" s="450" t="s">
        <v>161</v>
      </c>
      <c r="B5" s="451"/>
      <c r="C5" s="451"/>
      <c r="D5" s="451"/>
      <c r="E5" s="451"/>
      <c r="F5" s="451"/>
      <c r="G5" s="451"/>
      <c r="H5" s="479"/>
      <c r="I5" s="14" t="s">
        <v>183</v>
      </c>
    </row>
    <row r="6" spans="1:16" ht="15.75" thickBot="1">
      <c r="A6" s="452"/>
      <c r="B6" s="453"/>
      <c r="C6" s="453"/>
      <c r="D6" s="453"/>
      <c r="E6" s="453"/>
      <c r="F6" s="453"/>
      <c r="G6" s="453"/>
      <c r="H6" s="480"/>
      <c r="I6" s="4" t="s">
        <v>271</v>
      </c>
    </row>
    <row r="7" spans="1:16" ht="21" thickBot="1">
      <c r="A7" s="454" t="s">
        <v>6</v>
      </c>
      <c r="B7" s="455"/>
      <c r="C7" s="455"/>
      <c r="D7" s="455"/>
      <c r="E7" s="455"/>
      <c r="F7" s="455"/>
      <c r="G7" s="455"/>
      <c r="H7" s="455"/>
      <c r="I7" s="481"/>
    </row>
    <row r="8" spans="1:16" s="7" customFormat="1">
      <c r="A8" s="458" t="s">
        <v>7</v>
      </c>
      <c r="B8" s="458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77795</v>
      </c>
      <c r="E9" s="84">
        <v>1100</v>
      </c>
      <c r="F9" s="84">
        <f t="shared" ref="F9:F15" si="0">(D9-E9)*0.125</f>
        <v>9586.875</v>
      </c>
      <c r="G9" s="84">
        <v>3472.54</v>
      </c>
      <c r="H9" s="84">
        <f t="shared" ref="H9:H35" si="1">(D9-E9+F9+G9)*0.005</f>
        <v>448.77207499999997</v>
      </c>
      <c r="I9" s="84">
        <f t="shared" ref="I9:I35" si="2">D9-E9+F9+H9+G9</f>
        <v>90203.187074999994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77795</v>
      </c>
      <c r="E10" s="84">
        <v>1100</v>
      </c>
      <c r="F10" s="84">
        <f t="shared" si="0"/>
        <v>9586.875</v>
      </c>
      <c r="G10" s="84">
        <v>3472.54</v>
      </c>
      <c r="H10" s="84">
        <f t="shared" si="1"/>
        <v>448.77207499999997</v>
      </c>
      <c r="I10" s="84">
        <f t="shared" si="2"/>
        <v>90203.187074999994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79191</v>
      </c>
      <c r="E13" s="84">
        <v>1100</v>
      </c>
      <c r="F13" s="84">
        <f t="shared" si="0"/>
        <v>9761.375</v>
      </c>
      <c r="G13" s="84">
        <v>3472.54</v>
      </c>
      <c r="H13" s="84">
        <f t="shared" si="1"/>
        <v>456.62457499999999</v>
      </c>
      <c r="I13" s="84">
        <f t="shared" si="2"/>
        <v>91781.539574999988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77749</v>
      </c>
      <c r="E14" s="84">
        <v>1100</v>
      </c>
      <c r="F14" s="84">
        <f t="shared" ref="F14" si="3">(D14-E14)*0.125</f>
        <v>9581.125</v>
      </c>
      <c r="G14" s="84">
        <v>3472.54</v>
      </c>
      <c r="H14" s="84">
        <f t="shared" ref="H14" si="4">(D14-E14+F14+G14)*0.005</f>
        <v>448.51332499999995</v>
      </c>
      <c r="I14" s="84">
        <f t="shared" ref="I14" si="5">D14-E14+F14+H14+G14</f>
        <v>90151.178325000001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79933</v>
      </c>
      <c r="E15" s="84">
        <v>1100</v>
      </c>
      <c r="F15" s="84">
        <f t="shared" si="0"/>
        <v>9854.125</v>
      </c>
      <c r="G15" s="84">
        <v>3472.54</v>
      </c>
      <c r="H15" s="84">
        <f t="shared" si="1"/>
        <v>460.79832499999998</v>
      </c>
      <c r="I15" s="84">
        <f t="shared" si="2"/>
        <v>92620.46332499999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81122</v>
      </c>
      <c r="E19" s="84">
        <v>1100</v>
      </c>
      <c r="F19" s="84">
        <f t="shared" ref="F19:F32" si="6">(D19-E19)*0.125</f>
        <v>10002.75</v>
      </c>
      <c r="G19" s="84">
        <v>3472.54</v>
      </c>
      <c r="H19" s="84">
        <f t="shared" si="1"/>
        <v>467.48644999999999</v>
      </c>
      <c r="I19" s="84">
        <f t="shared" si="2"/>
        <v>93964.77644999999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88496</v>
      </c>
      <c r="E21" s="84">
        <v>1100</v>
      </c>
      <c r="F21" s="84">
        <f t="shared" si="6"/>
        <v>10924.5</v>
      </c>
      <c r="G21" s="84">
        <v>3472.54</v>
      </c>
      <c r="H21" s="84">
        <f t="shared" si="1"/>
        <v>508.96519999999998</v>
      </c>
      <c r="I21" s="84">
        <f t="shared" si="2"/>
        <v>102302.0052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85964</v>
      </c>
      <c r="E22" s="84">
        <v>1100</v>
      </c>
      <c r="F22" s="84">
        <f t="shared" si="6"/>
        <v>10608</v>
      </c>
      <c r="G22" s="84">
        <v>3472.54</v>
      </c>
      <c r="H22" s="84">
        <f t="shared" si="1"/>
        <v>494.72269999999997</v>
      </c>
      <c r="I22" s="84">
        <f t="shared" si="2"/>
        <v>99439.262699999992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91192</v>
      </c>
      <c r="E23" s="84">
        <v>1100</v>
      </c>
      <c r="F23" s="84">
        <f t="shared" si="6"/>
        <v>11261.5</v>
      </c>
      <c r="G23" s="84">
        <v>3472.54</v>
      </c>
      <c r="H23" s="84">
        <f t="shared" si="1"/>
        <v>524.13019999999995</v>
      </c>
      <c r="I23" s="84">
        <f t="shared" si="2"/>
        <v>105350.17019999999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86581</v>
      </c>
      <c r="E25" s="84">
        <v>1100</v>
      </c>
      <c r="F25" s="84">
        <f t="shared" si="6"/>
        <v>10685.125</v>
      </c>
      <c r="G25" s="84">
        <v>3472.54</v>
      </c>
      <c r="H25" s="84">
        <f t="shared" si="1"/>
        <v>498.19332499999996</v>
      </c>
      <c r="I25" s="84">
        <f t="shared" si="2"/>
        <v>100136.85832499999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85909</v>
      </c>
      <c r="E26" s="84">
        <v>1100</v>
      </c>
      <c r="F26" s="84">
        <f t="shared" si="6"/>
        <v>10601.125</v>
      </c>
      <c r="G26" s="84">
        <v>3472.54</v>
      </c>
      <c r="H26" s="84">
        <f t="shared" si="1"/>
        <v>494.41332499999999</v>
      </c>
      <c r="I26" s="84">
        <f t="shared" si="2"/>
        <v>99377.078324999995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88355</v>
      </c>
      <c r="E27" s="84">
        <v>1100</v>
      </c>
      <c r="F27" s="84">
        <f>(D27-E27)*0.125</f>
        <v>10906.875</v>
      </c>
      <c r="G27" s="84">
        <v>3472.54</v>
      </c>
      <c r="H27" s="84">
        <f t="shared" si="1"/>
        <v>508.17207500000001</v>
      </c>
      <c r="I27" s="84">
        <f t="shared" si="2"/>
        <v>102142.58707499999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87042</v>
      </c>
      <c r="E28" s="84">
        <v>1100</v>
      </c>
      <c r="F28" s="84">
        <f>(D28-E28)*0.125</f>
        <v>10742.75</v>
      </c>
      <c r="G28" s="84">
        <v>3472.54</v>
      </c>
      <c r="H28" s="84">
        <f t="shared" si="1"/>
        <v>500.78645</v>
      </c>
      <c r="I28" s="84">
        <f t="shared" si="2"/>
        <v>100658.07644999999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87801</v>
      </c>
      <c r="E29" s="84">
        <v>1100</v>
      </c>
      <c r="F29" s="84">
        <f>(D29-E29)*0.125</f>
        <v>10837.625</v>
      </c>
      <c r="G29" s="84">
        <v>3472.54</v>
      </c>
      <c r="H29" s="84">
        <f t="shared" si="1"/>
        <v>505.05582499999997</v>
      </c>
      <c r="I29" s="84">
        <f t="shared" si="2"/>
        <v>101516.220825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86406</v>
      </c>
      <c r="E30" s="84">
        <v>1100</v>
      </c>
      <c r="F30" s="84">
        <f>(D30-E30)*0.125</f>
        <v>10663.25</v>
      </c>
      <c r="G30" s="84">
        <v>3472.54</v>
      </c>
      <c r="H30" s="84">
        <f t="shared" si="1"/>
        <v>497.20894999999996</v>
      </c>
      <c r="I30" s="84">
        <f t="shared" si="2"/>
        <v>99938.998949999994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87457</v>
      </c>
      <c r="E32" s="84">
        <v>1100</v>
      </c>
      <c r="F32" s="84">
        <f t="shared" si="6"/>
        <v>10794.625</v>
      </c>
      <c r="G32" s="84">
        <v>3472.54</v>
      </c>
      <c r="H32" s="84">
        <f t="shared" si="1"/>
        <v>503.12082499999997</v>
      </c>
      <c r="I32" s="84">
        <f t="shared" si="2"/>
        <v>101127.285825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87457</v>
      </c>
      <c r="E33" s="84">
        <v>1100</v>
      </c>
      <c r="F33" s="84">
        <f t="shared" ref="F33" si="7">(D33-E33)*0.125</f>
        <v>10794.625</v>
      </c>
      <c r="G33" s="84">
        <v>3472.54</v>
      </c>
      <c r="H33" s="84">
        <f t="shared" ref="H33" si="8">(D33-E33+F33+G33)*0.005</f>
        <v>503.12082499999997</v>
      </c>
      <c r="I33" s="84">
        <f t="shared" ref="I33" si="9">D33-E33+F33+H33+G33</f>
        <v>101127.285825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72521</v>
      </c>
      <c r="E34" s="84">
        <v>1100</v>
      </c>
      <c r="F34" s="84">
        <f>(D34-E34)*0.125</f>
        <v>8927.625</v>
      </c>
      <c r="G34" s="84">
        <v>3472.54</v>
      </c>
      <c r="H34" s="84">
        <f t="shared" si="1"/>
        <v>419.10582499999998</v>
      </c>
      <c r="I34" s="84">
        <f t="shared" si="2"/>
        <v>84240.270825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72521</v>
      </c>
      <c r="E35" s="84">
        <v>1100</v>
      </c>
      <c r="F35" s="84">
        <f>(D35-E35)*0.125</f>
        <v>8927.625</v>
      </c>
      <c r="G35" s="84">
        <v>3472.54</v>
      </c>
      <c r="H35" s="84">
        <f t="shared" si="1"/>
        <v>419.10582499999998</v>
      </c>
      <c r="I35" s="84">
        <f t="shared" si="2"/>
        <v>84240.270825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97" t="s">
        <v>66</v>
      </c>
      <c r="B37" s="498"/>
      <c r="C37" s="498"/>
      <c r="D37" s="498"/>
      <c r="E37" s="498"/>
      <c r="F37" s="498"/>
      <c r="G37" s="498"/>
      <c r="H37" s="498"/>
      <c r="I37" s="499"/>
      <c r="M37" s="233"/>
      <c r="N37" s="233"/>
      <c r="O37" s="233"/>
      <c r="P37" s="233"/>
    </row>
    <row r="38" spans="1:237" s="237" customFormat="1">
      <c r="A38" s="500" t="s">
        <v>7</v>
      </c>
      <c r="B38" s="500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84944</v>
      </c>
      <c r="E42" s="84">
        <v>1100</v>
      </c>
      <c r="F42" s="84">
        <f t="shared" ref="F42:F44" si="10">(D42-E42)*0.125</f>
        <v>10480.5</v>
      </c>
      <c r="G42" s="84">
        <v>3472.54</v>
      </c>
      <c r="H42" s="84">
        <f>(D42-E42+F42+G42)*0.005</f>
        <v>488.98519999999996</v>
      </c>
      <c r="I42" s="84">
        <f>D42-E42+F42+H42+G42</f>
        <v>98286.025199999989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86446</v>
      </c>
      <c r="E43" s="84">
        <v>1100</v>
      </c>
      <c r="F43" s="84">
        <f t="shared" si="10"/>
        <v>10668.25</v>
      </c>
      <c r="G43" s="84">
        <v>3472.54</v>
      </c>
      <c r="H43" s="84">
        <f t="shared" ref="H43:H46" si="11">(D43-E43+F43+G43)*0.005</f>
        <v>497.43394999999998</v>
      </c>
      <c r="I43" s="84">
        <f t="shared" ref="I43:I46" si="12">D43-E43+F43+H43+G43</f>
        <v>99984.22395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87939</v>
      </c>
      <c r="E44" s="84">
        <v>1100</v>
      </c>
      <c r="F44" s="84">
        <f t="shared" si="10"/>
        <v>10854.875</v>
      </c>
      <c r="G44" s="84">
        <v>3472.54</v>
      </c>
      <c r="H44" s="84">
        <f>(D44-E44+F44+G44)*0.005</f>
        <v>505.83207499999997</v>
      </c>
      <c r="I44" s="84">
        <f>D44-E44+F44+H44+G44</f>
        <v>101672.24707499999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87911</v>
      </c>
      <c r="E46" s="84">
        <v>1100</v>
      </c>
      <c r="F46" s="84">
        <f>(D46-E46)*0.125</f>
        <v>10851.375</v>
      </c>
      <c r="G46" s="84">
        <v>3472.54</v>
      </c>
      <c r="H46" s="84">
        <f t="shared" si="11"/>
        <v>505.674575</v>
      </c>
      <c r="I46" s="84">
        <f t="shared" si="12"/>
        <v>101640.58957499999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84735</v>
      </c>
      <c r="E48" s="84">
        <v>1100</v>
      </c>
      <c r="F48" s="84">
        <f>(D48-E48)*0.125</f>
        <v>10454.375</v>
      </c>
      <c r="G48" s="84">
        <v>3472.54</v>
      </c>
      <c r="H48" s="84">
        <f>(D48-E48+F48+G48)*0.005</f>
        <v>487.809575</v>
      </c>
      <c r="I48" s="84">
        <f>D48-E48+F48+H48+G48</f>
        <v>98049.724575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84735</v>
      </c>
      <c r="E49" s="84">
        <v>1100</v>
      </c>
      <c r="F49" s="84">
        <f>(D49-E49)*0.125</f>
        <v>10454.375</v>
      </c>
      <c r="G49" s="84">
        <v>3472.54</v>
      </c>
      <c r="H49" s="84">
        <f>(D49-E49+F49+G49)*0.005</f>
        <v>487.809575</v>
      </c>
      <c r="I49" s="84">
        <f>D49-E49+F49+H49+G49</f>
        <v>98049.724575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>
      <c r="A65" s="501" t="s">
        <v>118</v>
      </c>
      <c r="B65" s="502"/>
      <c r="C65" s="502"/>
      <c r="D65" s="502"/>
      <c r="E65" s="502"/>
      <c r="F65" s="502"/>
      <c r="G65" s="502"/>
      <c r="H65" s="502"/>
      <c r="I65" s="503"/>
      <c r="M65" s="233"/>
      <c r="N65" s="233"/>
      <c r="O65" s="233"/>
      <c r="P65" s="233"/>
    </row>
    <row r="66" spans="1:16" s="231" customFormat="1">
      <c r="A66" s="482" t="s">
        <v>7</v>
      </c>
      <c r="B66" s="482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125</v>
      </c>
      <c r="C67" s="193" t="s">
        <v>68</v>
      </c>
      <c r="D67" s="86">
        <v>89832</v>
      </c>
      <c r="E67" s="84">
        <v>1100</v>
      </c>
      <c r="F67" s="84">
        <f>(D67-E67)*0.125</f>
        <v>11091.5</v>
      </c>
      <c r="G67" s="84">
        <v>3472.54</v>
      </c>
      <c r="H67" s="84">
        <f>(D67-E67+F67+G67)*0.005</f>
        <v>516.48019999999997</v>
      </c>
      <c r="I67" s="84">
        <f>D67-E67+F67+H67+G67</f>
        <v>103812.5202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126</v>
      </c>
      <c r="C68" s="193" t="s">
        <v>127</v>
      </c>
      <c r="D68" s="86">
        <v>91327</v>
      </c>
      <c r="E68" s="84">
        <v>1100</v>
      </c>
      <c r="F68" s="84">
        <f t="shared" ref="F68:F77" si="13">(D68-E68)*0.125</f>
        <v>11278.375</v>
      </c>
      <c r="G68" s="84">
        <v>3472.54</v>
      </c>
      <c r="H68" s="84">
        <f t="shared" ref="H68:H77" si="14">(D68-E68+F68+G68)*0.005</f>
        <v>524.88957499999992</v>
      </c>
      <c r="I68" s="84">
        <f t="shared" ref="I68:I77" si="15">D68-E68+F68+H68+G68</f>
        <v>105502.80457499999</v>
      </c>
      <c r="M68" s="233"/>
      <c r="N68" s="233"/>
      <c r="O68" s="233"/>
      <c r="P68" s="233"/>
    </row>
    <row r="69" spans="1:16" s="137" customFormat="1">
      <c r="A69" s="209" t="s">
        <v>124</v>
      </c>
      <c r="B69" s="210" t="s">
        <v>128</v>
      </c>
      <c r="C69" s="193" t="s">
        <v>127</v>
      </c>
      <c r="D69" s="86">
        <v>91824</v>
      </c>
      <c r="E69" s="84">
        <v>1100</v>
      </c>
      <c r="F69" s="84">
        <f t="shared" si="13"/>
        <v>11340.5</v>
      </c>
      <c r="G69" s="84">
        <v>3472.54</v>
      </c>
      <c r="H69" s="84">
        <f t="shared" si="14"/>
        <v>527.68520000000001</v>
      </c>
      <c r="I69" s="84">
        <f t="shared" si="15"/>
        <v>106064.7252</v>
      </c>
      <c r="J69" s="234"/>
      <c r="M69" s="238"/>
      <c r="N69" s="238"/>
      <c r="O69" s="238"/>
      <c r="P69" s="238"/>
    </row>
    <row r="70" spans="1:16" s="137" customFormat="1">
      <c r="A70" s="209" t="s">
        <v>129</v>
      </c>
      <c r="B70" s="210" t="s">
        <v>130</v>
      </c>
      <c r="C70" s="193" t="s">
        <v>131</v>
      </c>
      <c r="D70" s="86">
        <v>91719</v>
      </c>
      <c r="E70" s="84">
        <v>1100</v>
      </c>
      <c r="F70" s="84">
        <f t="shared" si="13"/>
        <v>11327.375</v>
      </c>
      <c r="G70" s="84">
        <v>3472.54</v>
      </c>
      <c r="H70" s="84">
        <f t="shared" si="14"/>
        <v>527.09457499999996</v>
      </c>
      <c r="I70" s="84">
        <f t="shared" si="15"/>
        <v>105946.00957499999</v>
      </c>
      <c r="M70" s="238"/>
      <c r="N70" s="238"/>
      <c r="O70" s="238"/>
      <c r="P70" s="238"/>
    </row>
    <row r="71" spans="1:16" s="137" customFormat="1">
      <c r="A71" s="209" t="s">
        <v>132</v>
      </c>
      <c r="B71" s="210" t="s">
        <v>133</v>
      </c>
      <c r="C71" s="193" t="s">
        <v>134</v>
      </c>
      <c r="D71" s="86">
        <v>89768</v>
      </c>
      <c r="E71" s="84">
        <v>1100</v>
      </c>
      <c r="F71" s="84">
        <f t="shared" si="13"/>
        <v>11083.5</v>
      </c>
      <c r="G71" s="84">
        <v>3472.54</v>
      </c>
      <c r="H71" s="84">
        <f>(D71-E71+F71+G71)*0.005</f>
        <v>516.12019999999995</v>
      </c>
      <c r="I71" s="84">
        <f>D71-E71+F71+H71+G71</f>
        <v>103740.1602</v>
      </c>
      <c r="M71" s="238"/>
      <c r="N71" s="238"/>
      <c r="O71" s="238"/>
      <c r="P71" s="238"/>
    </row>
    <row r="72" spans="1:16" s="207" customFormat="1" ht="14.25">
      <c r="A72" s="209" t="s">
        <v>132</v>
      </c>
      <c r="B72" s="210" t="s">
        <v>135</v>
      </c>
      <c r="C72" s="193" t="s">
        <v>134</v>
      </c>
      <c r="D72" s="86">
        <v>91549</v>
      </c>
      <c r="E72" s="84">
        <v>1100</v>
      </c>
      <c r="F72" s="84">
        <f t="shared" si="13"/>
        <v>11306.125</v>
      </c>
      <c r="G72" s="84">
        <v>3472.54</v>
      </c>
      <c r="H72" s="84">
        <f t="shared" si="14"/>
        <v>526.13832500000001</v>
      </c>
      <c r="I72" s="84">
        <f t="shared" si="15"/>
        <v>105753.803325</v>
      </c>
      <c r="M72" s="227"/>
      <c r="N72" s="227"/>
      <c r="O72" s="227"/>
      <c r="P72" s="227"/>
    </row>
    <row r="73" spans="1:16" s="234" customFormat="1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>
      <c r="A74" s="211" t="s">
        <v>119</v>
      </c>
      <c r="B74" s="212" t="s">
        <v>122</v>
      </c>
      <c r="C74" s="193" t="s">
        <v>123</v>
      </c>
      <c r="D74" s="86">
        <v>94017</v>
      </c>
      <c r="E74" s="84">
        <v>1100</v>
      </c>
      <c r="F74" s="84">
        <f t="shared" si="13"/>
        <v>11614.625</v>
      </c>
      <c r="G74" s="84">
        <v>3472.54</v>
      </c>
      <c r="H74" s="84">
        <f>(D74-E74+F74+G74)*0.005</f>
        <v>540.02082499999995</v>
      </c>
      <c r="I74" s="84">
        <f>D74-E74+F74+H74+G74</f>
        <v>108544.18582499999</v>
      </c>
      <c r="J74" s="137"/>
      <c r="M74" s="236"/>
      <c r="N74" s="236"/>
      <c r="O74" s="236"/>
      <c r="P74" s="236"/>
    </row>
    <row r="75" spans="1:16" s="231" customFormat="1">
      <c r="A75" s="191" t="s">
        <v>63</v>
      </c>
      <c r="B75" s="192" t="s">
        <v>136</v>
      </c>
      <c r="C75" s="203"/>
      <c r="D75" s="84">
        <v>85291</v>
      </c>
      <c r="E75" s="84">
        <v>0</v>
      </c>
      <c r="F75" s="84">
        <f t="shared" si="13"/>
        <v>10661.375</v>
      </c>
      <c r="G75" s="84">
        <v>3472.54</v>
      </c>
      <c r="H75" s="84">
        <f t="shared" si="14"/>
        <v>497.12457499999999</v>
      </c>
      <c r="I75" s="84">
        <f t="shared" si="15"/>
        <v>99922.039574999988</v>
      </c>
      <c r="J75" s="234"/>
      <c r="M75" s="233"/>
      <c r="N75" s="233"/>
      <c r="O75" s="233"/>
      <c r="P75" s="233"/>
    </row>
    <row r="76" spans="1:16" s="231" customFormat="1">
      <c r="A76" s="191" t="s">
        <v>63</v>
      </c>
      <c r="B76" s="192" t="s">
        <v>137</v>
      </c>
      <c r="C76" s="203"/>
      <c r="D76" s="84">
        <v>85252</v>
      </c>
      <c r="E76" s="84">
        <v>0</v>
      </c>
      <c r="F76" s="84">
        <f t="shared" si="13"/>
        <v>10656.5</v>
      </c>
      <c r="G76" s="84">
        <v>3472.54</v>
      </c>
      <c r="H76" s="84">
        <f t="shared" si="14"/>
        <v>496.90519999999998</v>
      </c>
      <c r="I76" s="84">
        <f t="shared" si="15"/>
        <v>99877.945199999987</v>
      </c>
      <c r="M76" s="233"/>
      <c r="N76" s="233"/>
      <c r="O76" s="233"/>
      <c r="P76" s="233"/>
    </row>
    <row r="77" spans="1:16" s="231" customFormat="1" ht="15.75" thickBot="1">
      <c r="A77" s="204" t="s">
        <v>63</v>
      </c>
      <c r="B77" s="205" t="s">
        <v>138</v>
      </c>
      <c r="C77" s="213"/>
      <c r="D77" s="84">
        <v>86101</v>
      </c>
      <c r="E77" s="84">
        <v>0</v>
      </c>
      <c r="F77" s="84">
        <f t="shared" si="13"/>
        <v>10762.625</v>
      </c>
      <c r="G77" s="84">
        <v>3472.54</v>
      </c>
      <c r="H77" s="84">
        <f t="shared" si="14"/>
        <v>501.68082499999997</v>
      </c>
      <c r="I77" s="84">
        <f t="shared" si="15"/>
        <v>100837.845825</v>
      </c>
      <c r="M77" s="233"/>
      <c r="N77" s="233"/>
      <c r="O77" s="233"/>
      <c r="P77" s="233"/>
    </row>
    <row r="78" spans="1:16" s="231" customFormat="1" ht="15.75" thickBot="1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>
      <c r="A79" s="464" t="s">
        <v>139</v>
      </c>
      <c r="B79" s="465"/>
      <c r="C79" s="465"/>
      <c r="D79" s="465"/>
      <c r="E79" s="466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>
      <c r="A80" s="464" t="s">
        <v>140</v>
      </c>
      <c r="B80" s="466"/>
      <c r="C80" s="137"/>
      <c r="D80" s="469" t="s">
        <v>141</v>
      </c>
      <c r="E80" s="470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516" t="s">
        <v>272</v>
      </c>
      <c r="H81" s="516"/>
      <c r="I81" s="516"/>
      <c r="M81" s="233"/>
      <c r="N81" s="233"/>
      <c r="O81" s="233"/>
      <c r="P81" s="233"/>
    </row>
    <row r="82" spans="1:16" s="231" customFormat="1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516"/>
      <c r="H82" s="516"/>
      <c r="I82" s="208"/>
      <c r="M82" s="233"/>
      <c r="N82" s="233"/>
      <c r="O82" s="233"/>
      <c r="P82" s="233"/>
    </row>
    <row r="83" spans="1:16" s="231" customFormat="1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>
      <c r="A89" s="195" t="s">
        <v>236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8"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  <mergeCell ref="G81:I81"/>
    <mergeCell ref="A1:A4"/>
    <mergeCell ref="B1:H1"/>
    <mergeCell ref="I1:I4"/>
    <mergeCell ref="B2:H2"/>
    <mergeCell ref="B3:H3"/>
    <mergeCell ref="B4:H4"/>
  </mergeCells>
  <pageMargins left="0.25" right="0.25" top="0.31" bottom="0.23" header="0.3" footer="0.3"/>
  <pageSetup scale="5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4"/>
  <sheetViews>
    <sheetView topLeftCell="A13" workbookViewId="0">
      <selection activeCell="D37" sqref="D37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184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77332</v>
      </c>
      <c r="E10" s="84">
        <v>1100</v>
      </c>
      <c r="F10" s="84">
        <f t="shared" ref="F10:F16" si="0">(D10-E10)*0.125</f>
        <v>9529</v>
      </c>
      <c r="G10" s="84">
        <v>4801.41</v>
      </c>
      <c r="H10" s="84">
        <f t="shared" ref="H10:H36" si="1">(D10-E10+F10+G10)*0.005</f>
        <v>452.81205</v>
      </c>
      <c r="I10" s="84">
        <f t="shared" ref="I10:I36" si="2">D10-E10+F10+H10+G10</f>
        <v>91015.222049999997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78078</v>
      </c>
      <c r="E14" s="84">
        <v>1100</v>
      </c>
      <c r="F14" s="84">
        <f t="shared" si="0"/>
        <v>9622.25</v>
      </c>
      <c r="G14" s="84">
        <v>4801.41</v>
      </c>
      <c r="H14" s="84">
        <f t="shared" si="1"/>
        <v>457.00830000000002</v>
      </c>
      <c r="I14" s="84">
        <f t="shared" si="2"/>
        <v>91858.668300000005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81186</v>
      </c>
      <c r="E15" s="84">
        <v>1100</v>
      </c>
      <c r="F15" s="84">
        <f t="shared" si="0"/>
        <v>10010.75</v>
      </c>
      <c r="G15" s="84">
        <v>4801.41</v>
      </c>
      <c r="H15" s="84">
        <f t="shared" si="1"/>
        <v>474.49080000000004</v>
      </c>
      <c r="I15" s="84">
        <f t="shared" si="2"/>
        <v>95372.650800000003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79870</v>
      </c>
      <c r="E16" s="84">
        <v>1100</v>
      </c>
      <c r="F16" s="84">
        <f t="shared" si="0"/>
        <v>9846.25</v>
      </c>
      <c r="G16" s="84">
        <v>4801.41</v>
      </c>
      <c r="H16" s="84">
        <f t="shared" si="1"/>
        <v>467.0883</v>
      </c>
      <c r="I16" s="84">
        <f t="shared" si="2"/>
        <v>93884.748300000007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81409</v>
      </c>
      <c r="E20" s="84">
        <v>1100</v>
      </c>
      <c r="F20" s="84">
        <f t="shared" ref="F20:F33" si="3">(D20-E20)*0.125</f>
        <v>10038.625</v>
      </c>
      <c r="G20" s="84">
        <v>4801.41</v>
      </c>
      <c r="H20" s="84">
        <f t="shared" si="1"/>
        <v>475.74517500000002</v>
      </c>
      <c r="I20" s="84">
        <f t="shared" si="2"/>
        <v>95624.780175000007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87883</v>
      </c>
      <c r="E22" s="84">
        <v>1100</v>
      </c>
      <c r="F22" s="84">
        <f t="shared" si="3"/>
        <v>10847.875</v>
      </c>
      <c r="G22" s="84">
        <v>4801.41</v>
      </c>
      <c r="H22" s="84">
        <f t="shared" si="1"/>
        <v>512.16142500000001</v>
      </c>
      <c r="I22" s="84">
        <f t="shared" si="2"/>
        <v>102944.446425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83651</v>
      </c>
      <c r="E23" s="84">
        <v>1100</v>
      </c>
      <c r="F23" s="84">
        <f t="shared" si="3"/>
        <v>10318.875</v>
      </c>
      <c r="G23" s="84">
        <v>4801.41</v>
      </c>
      <c r="H23" s="84">
        <f t="shared" si="1"/>
        <v>488.356425</v>
      </c>
      <c r="I23" s="84">
        <f t="shared" si="2"/>
        <v>98159.641425000009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87079</v>
      </c>
      <c r="E24" s="84">
        <v>1100</v>
      </c>
      <c r="F24" s="84">
        <f t="shared" si="3"/>
        <v>10747.375</v>
      </c>
      <c r="G24" s="84">
        <v>4801.41</v>
      </c>
      <c r="H24" s="84">
        <f t="shared" si="1"/>
        <v>507.63892500000003</v>
      </c>
      <c r="I24" s="84">
        <f t="shared" si="2"/>
        <v>102035.42392500001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83568</v>
      </c>
      <c r="E26" s="84">
        <v>1100</v>
      </c>
      <c r="F26" s="84">
        <f t="shared" si="3"/>
        <v>10308.5</v>
      </c>
      <c r="G26" s="84">
        <v>4801.41</v>
      </c>
      <c r="H26" s="84">
        <f t="shared" si="1"/>
        <v>487.88955000000004</v>
      </c>
      <c r="I26" s="84">
        <f t="shared" si="2"/>
        <v>98065.799550000011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83646</v>
      </c>
      <c r="E27" s="84">
        <v>1100</v>
      </c>
      <c r="F27" s="84">
        <f t="shared" si="3"/>
        <v>10318.25</v>
      </c>
      <c r="G27" s="84">
        <v>4801.41</v>
      </c>
      <c r="H27" s="84">
        <f t="shared" si="1"/>
        <v>488.32830000000001</v>
      </c>
      <c r="I27" s="84">
        <f t="shared" si="2"/>
        <v>98153.988299999997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85442</v>
      </c>
      <c r="E28" s="84">
        <v>1100</v>
      </c>
      <c r="F28" s="84">
        <f>(D28-E28)*0.125</f>
        <v>10542.75</v>
      </c>
      <c r="G28" s="84">
        <v>4801.41</v>
      </c>
      <c r="H28" s="84">
        <f t="shared" si="1"/>
        <v>498.43080000000003</v>
      </c>
      <c r="I28" s="84">
        <f t="shared" si="2"/>
        <v>100184.59080000001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84129</v>
      </c>
      <c r="E29" s="84">
        <v>1100</v>
      </c>
      <c r="F29" s="84">
        <f>(D29-E29)*0.125</f>
        <v>10378.625</v>
      </c>
      <c r="G29" s="84">
        <v>4801.41</v>
      </c>
      <c r="H29" s="84">
        <f t="shared" si="1"/>
        <v>491.04517500000003</v>
      </c>
      <c r="I29" s="84">
        <f t="shared" si="2"/>
        <v>98700.08017500001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85138</v>
      </c>
      <c r="E30" s="84">
        <v>1100</v>
      </c>
      <c r="F30" s="84">
        <f>(D30-E30)*0.125</f>
        <v>10504.75</v>
      </c>
      <c r="G30" s="84">
        <v>4801.41</v>
      </c>
      <c r="H30" s="84">
        <f t="shared" si="1"/>
        <v>496.72080000000005</v>
      </c>
      <c r="I30" s="84">
        <f t="shared" si="2"/>
        <v>99840.880799999999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84143</v>
      </c>
      <c r="E31" s="84">
        <v>1100</v>
      </c>
      <c r="F31" s="84">
        <f>(D31-E31)*0.125</f>
        <v>10380.375</v>
      </c>
      <c r="G31" s="84">
        <v>4801.41</v>
      </c>
      <c r="H31" s="84">
        <f t="shared" si="1"/>
        <v>491.12392500000004</v>
      </c>
      <c r="I31" s="84">
        <f t="shared" si="2"/>
        <v>98715.908925000011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85144</v>
      </c>
      <c r="E33" s="84">
        <v>1100</v>
      </c>
      <c r="F33" s="84">
        <f t="shared" si="3"/>
        <v>10505.5</v>
      </c>
      <c r="G33" s="84">
        <v>4801.41</v>
      </c>
      <c r="H33" s="84">
        <f t="shared" si="1"/>
        <v>496.75455000000005</v>
      </c>
      <c r="I33" s="84">
        <f t="shared" si="2"/>
        <v>99847.664550000001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85144</v>
      </c>
      <c r="E34" s="84">
        <v>1100</v>
      </c>
      <c r="F34" s="84">
        <f t="shared" ref="F34" si="4">(D34-E34)*0.125</f>
        <v>10505.5</v>
      </c>
      <c r="G34" s="84">
        <v>4801.41</v>
      </c>
      <c r="H34" s="84">
        <f t="shared" ref="H34" si="5">(D34-E34+F34+G34)*0.005</f>
        <v>496.75455000000005</v>
      </c>
      <c r="I34" s="84">
        <f t="shared" ref="I34" si="6">D34-E34+F34+H34+G34</f>
        <v>99847.664550000001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72058</v>
      </c>
      <c r="E35" s="84">
        <v>1100</v>
      </c>
      <c r="F35" s="84">
        <f>(D35-E35)*0.125</f>
        <v>8869.75</v>
      </c>
      <c r="G35" s="84">
        <v>4801.41</v>
      </c>
      <c r="H35" s="84">
        <f t="shared" si="1"/>
        <v>423.14580000000001</v>
      </c>
      <c r="I35" s="84">
        <f t="shared" si="2"/>
        <v>85052.305800000002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72058</v>
      </c>
      <c r="E36" s="84">
        <v>1100</v>
      </c>
      <c r="F36" s="84">
        <f>(D36-E36)*0.125</f>
        <v>8869.75</v>
      </c>
      <c r="G36" s="84">
        <v>4801.41</v>
      </c>
      <c r="H36" s="84">
        <f t="shared" si="1"/>
        <v>423.14580000000001</v>
      </c>
      <c r="I36" s="84">
        <f t="shared" si="2"/>
        <v>85052.305800000002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97" t="s">
        <v>66</v>
      </c>
      <c r="B38" s="498"/>
      <c r="C38" s="498"/>
      <c r="D38" s="498"/>
      <c r="E38" s="498"/>
      <c r="F38" s="498"/>
      <c r="G38" s="498"/>
      <c r="H38" s="498"/>
      <c r="I38" s="499"/>
      <c r="M38" s="233"/>
      <c r="N38" s="233"/>
      <c r="O38" s="233"/>
      <c r="P38" s="233"/>
    </row>
    <row r="39" spans="1:237" s="237" customFormat="1">
      <c r="A39" s="500" t="s">
        <v>7</v>
      </c>
      <c r="B39" s="50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85024</v>
      </c>
      <c r="E43" s="84">
        <v>1100</v>
      </c>
      <c r="F43" s="84">
        <f t="shared" ref="F43:F45" si="7">(D43-E43)*0.125</f>
        <v>10490.5</v>
      </c>
      <c r="G43" s="84">
        <v>4801.41</v>
      </c>
      <c r="H43" s="84">
        <f>(D43-E43+F43+G43)*0.005</f>
        <v>496.07955000000004</v>
      </c>
      <c r="I43" s="84">
        <f>D43-E43+F43+H43+G43</f>
        <v>99711.989549999998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85426</v>
      </c>
      <c r="E44" s="84">
        <v>1100</v>
      </c>
      <c r="F44" s="84">
        <f t="shared" si="7"/>
        <v>10540.75</v>
      </c>
      <c r="G44" s="84">
        <v>4801.41</v>
      </c>
      <c r="H44" s="84">
        <f t="shared" ref="H44:H47" si="8">(D44-E44+F44+G44)*0.005</f>
        <v>498.3408</v>
      </c>
      <c r="I44" s="84">
        <f t="shared" ref="I44:I47" si="9">D44-E44+F44+H44+G44</f>
        <v>100166.50080000001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86319</v>
      </c>
      <c r="E45" s="84">
        <v>1100</v>
      </c>
      <c r="F45" s="84">
        <f t="shared" si="7"/>
        <v>10652.375</v>
      </c>
      <c r="G45" s="84">
        <v>4801.41</v>
      </c>
      <c r="H45" s="84">
        <f>(D45-E45+F45+G45)*0.005</f>
        <v>503.36392500000005</v>
      </c>
      <c r="I45" s="84">
        <f>D45-E45+F45+H45+G45</f>
        <v>101176.148925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88241</v>
      </c>
      <c r="E47" s="84">
        <v>1100</v>
      </c>
      <c r="F47" s="84">
        <f>(D47-E47)*0.125</f>
        <v>10892.625</v>
      </c>
      <c r="G47" s="84">
        <v>4801.41</v>
      </c>
      <c r="H47" s="84">
        <f t="shared" si="8"/>
        <v>514.17517500000008</v>
      </c>
      <c r="I47" s="84">
        <f t="shared" si="9"/>
        <v>103349.210175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86415</v>
      </c>
      <c r="E49" s="84">
        <v>1100</v>
      </c>
      <c r="F49" s="84">
        <f>(D49-E49)*0.125</f>
        <v>10664.375</v>
      </c>
      <c r="G49" s="84">
        <v>4801.41</v>
      </c>
      <c r="H49" s="84">
        <f>(D49-E49+F49+G49)*0.005</f>
        <v>503.90392500000002</v>
      </c>
      <c r="I49" s="84">
        <f>D49-E49+F49+H49+G49</f>
        <v>101284.68892500001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86415</v>
      </c>
      <c r="E50" s="84">
        <v>1100</v>
      </c>
      <c r="F50" s="84">
        <f>(D50-E50)*0.125</f>
        <v>10664.375</v>
      </c>
      <c r="G50" s="84">
        <v>4801.41</v>
      </c>
      <c r="H50" s="84">
        <f>(D50-E50+F50+G50)*0.005</f>
        <v>503.90392500000002</v>
      </c>
      <c r="I50" s="84">
        <f>D50-E50+F50+H50+G50</f>
        <v>101284.68892500001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>
      <c r="A64" s="396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1" t="s">
        <v>118</v>
      </c>
      <c r="B66" s="502"/>
      <c r="C66" s="502"/>
      <c r="D66" s="502"/>
      <c r="E66" s="502"/>
      <c r="F66" s="502"/>
      <c r="G66" s="502"/>
      <c r="H66" s="502"/>
      <c r="I66" s="503"/>
      <c r="M66" s="233"/>
      <c r="N66" s="233"/>
      <c r="O66" s="233"/>
      <c r="P66" s="233"/>
    </row>
    <row r="67" spans="1:16" s="231" customFormat="1">
      <c r="A67" s="482" t="s">
        <v>7</v>
      </c>
      <c r="B67" s="482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88412</v>
      </c>
      <c r="E68" s="84">
        <v>1100</v>
      </c>
      <c r="F68" s="84">
        <f>(D68-E68)*0.125</f>
        <v>10914</v>
      </c>
      <c r="G68" s="84">
        <v>4801.41</v>
      </c>
      <c r="H68" s="84">
        <f>(D68-E68+F68+G68)*0.005</f>
        <v>515.13705000000004</v>
      </c>
      <c r="I68" s="84">
        <f>D68-E68+F68+H68+G68</f>
        <v>103542.54705000001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87957</v>
      </c>
      <c r="E69" s="84">
        <v>1100</v>
      </c>
      <c r="F69" s="84">
        <f t="shared" ref="F69:F75" si="10">(D69-E69)*0.125</f>
        <v>10857.125</v>
      </c>
      <c r="G69" s="84">
        <v>4801.41</v>
      </c>
      <c r="H69" s="84">
        <f t="shared" ref="H69:H73" si="11">(D69-E69+F69+G69)*0.005</f>
        <v>512.577675</v>
      </c>
      <c r="I69" s="84">
        <f t="shared" ref="I69:I73" si="12">D69-E69+F69+H69+G69</f>
        <v>103028.112675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88454</v>
      </c>
      <c r="E70" s="84">
        <v>1100</v>
      </c>
      <c r="F70" s="84">
        <f t="shared" si="10"/>
        <v>10919.25</v>
      </c>
      <c r="G70" s="84">
        <v>4801.41</v>
      </c>
      <c r="H70" s="84">
        <f t="shared" si="11"/>
        <v>515.37329999999997</v>
      </c>
      <c r="I70" s="84">
        <f t="shared" si="12"/>
        <v>103590.03330000001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90299</v>
      </c>
      <c r="E71" s="84">
        <v>1100</v>
      </c>
      <c r="F71" s="84">
        <f t="shared" si="10"/>
        <v>11149.875</v>
      </c>
      <c r="G71" s="84">
        <v>4801.41</v>
      </c>
      <c r="H71" s="84">
        <f t="shared" si="11"/>
        <v>525.75142500000004</v>
      </c>
      <c r="I71" s="84">
        <f t="shared" si="12"/>
        <v>105676.036425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90298</v>
      </c>
      <c r="E72" s="84">
        <v>1100</v>
      </c>
      <c r="F72" s="84">
        <f t="shared" si="10"/>
        <v>11149.75</v>
      </c>
      <c r="G72" s="84">
        <v>4801.41</v>
      </c>
      <c r="H72" s="84">
        <f>(D72-E72+F72+G72)*0.005</f>
        <v>525.74580000000003</v>
      </c>
      <c r="I72" s="84">
        <f>D72-E72+F72+H72+G72</f>
        <v>105674.90580000001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92079</v>
      </c>
      <c r="E73" s="84">
        <v>1100</v>
      </c>
      <c r="F73" s="84">
        <f t="shared" si="10"/>
        <v>11372.375</v>
      </c>
      <c r="G73" s="84">
        <v>4801.41</v>
      </c>
      <c r="H73" s="84">
        <f t="shared" si="11"/>
        <v>535.76392499999997</v>
      </c>
      <c r="I73" s="84">
        <f t="shared" si="12"/>
        <v>107688.54892500001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>
        <v>91947</v>
      </c>
      <c r="E75" s="84">
        <v>1100</v>
      </c>
      <c r="F75" s="84">
        <f t="shared" si="10"/>
        <v>11355.875</v>
      </c>
      <c r="G75" s="84">
        <v>4801.41</v>
      </c>
      <c r="H75" s="84">
        <f>(D75-E75+F75+G75)*0.005</f>
        <v>535.02142500000002</v>
      </c>
      <c r="I75" s="84">
        <f>D75-E75+F75+H75+G75</f>
        <v>107539.306425</v>
      </c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4" t="s">
        <v>139</v>
      </c>
      <c r="B80" s="465"/>
      <c r="C80" s="465"/>
      <c r="D80" s="465"/>
      <c r="E80" s="46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4" t="s">
        <v>140</v>
      </c>
      <c r="B81" s="466"/>
      <c r="C81" s="137"/>
      <c r="D81" s="469" t="s">
        <v>141</v>
      </c>
      <c r="E81" s="470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517" t="s">
        <v>273</v>
      </c>
      <c r="H84" s="517"/>
      <c r="I84" s="517"/>
      <c r="M84" s="233"/>
      <c r="N84" s="233"/>
      <c r="O84" s="233"/>
      <c r="P84" s="233"/>
    </row>
    <row r="85" spans="1:16" s="231" customFormat="1" ht="15" customHeigh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516" t="s">
        <v>274</v>
      </c>
      <c r="H85" s="516"/>
      <c r="I85" s="516"/>
      <c r="J85" s="516"/>
      <c r="M85" s="233"/>
      <c r="N85" s="233"/>
      <c r="O85" s="233"/>
      <c r="P85" s="233"/>
    </row>
    <row r="86" spans="1:16" s="231" customFormat="1" ht="15" customHeigh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516"/>
      <c r="H87" s="516"/>
      <c r="I87" s="516"/>
      <c r="J87" s="516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7:B67"/>
    <mergeCell ref="A80:E80"/>
    <mergeCell ref="A81:B81"/>
    <mergeCell ref="D81:E81"/>
    <mergeCell ref="G87:J87"/>
    <mergeCell ref="G84:I84"/>
    <mergeCell ref="G85:J85"/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4"/>
  <sheetViews>
    <sheetView topLeftCell="A15" workbookViewId="0">
      <selection activeCell="D37" sqref="D37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518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518"/>
    </row>
    <row r="3" spans="1:16" ht="15.75">
      <c r="A3" s="446"/>
      <c r="B3" s="519" t="s">
        <v>242</v>
      </c>
      <c r="C3" s="519"/>
      <c r="D3" s="519"/>
      <c r="E3" s="519"/>
      <c r="F3" s="519"/>
      <c r="G3" s="519"/>
      <c r="H3" s="519"/>
      <c r="I3" s="518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518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53" t="s">
        <v>185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77180</v>
      </c>
      <c r="E10" s="78">
        <v>1100</v>
      </c>
      <c r="F10" s="78">
        <f t="shared" ref="F10:F16" si="0">(D10-E10)*0.125</f>
        <v>9510</v>
      </c>
      <c r="G10" s="78">
        <v>5131.21</v>
      </c>
      <c r="H10" s="78">
        <f t="shared" ref="H10:H36" si="1">(D10-E10+F10+G10)*0.005</f>
        <v>453.60605000000004</v>
      </c>
      <c r="I10" s="78">
        <f t="shared" ref="I10:I36" si="2">D10-E10+F10+H10+G10</f>
        <v>91174.816050000009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77180</v>
      </c>
      <c r="E11" s="78">
        <v>1100</v>
      </c>
      <c r="F11" s="78">
        <f t="shared" si="0"/>
        <v>9510</v>
      </c>
      <c r="G11" s="78">
        <v>5131.21</v>
      </c>
      <c r="H11" s="78">
        <f t="shared" si="1"/>
        <v>453.60605000000004</v>
      </c>
      <c r="I11" s="78">
        <f t="shared" si="2"/>
        <v>91174.816050000009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78026</v>
      </c>
      <c r="E14" s="78">
        <v>1100</v>
      </c>
      <c r="F14" s="78">
        <f t="shared" si="0"/>
        <v>9615.75</v>
      </c>
      <c r="G14" s="78">
        <v>5131.21</v>
      </c>
      <c r="H14" s="78">
        <f t="shared" si="1"/>
        <v>458.36480000000006</v>
      </c>
      <c r="I14" s="78">
        <f t="shared" si="2"/>
        <v>92131.324800000002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81634</v>
      </c>
      <c r="E15" s="78">
        <v>1100</v>
      </c>
      <c r="F15" s="78">
        <f t="shared" si="0"/>
        <v>10066.75</v>
      </c>
      <c r="G15" s="78">
        <v>5131.21</v>
      </c>
      <c r="H15" s="78">
        <f t="shared" si="1"/>
        <v>478.65980000000002</v>
      </c>
      <c r="I15" s="78">
        <f t="shared" si="2"/>
        <v>96210.6198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80018</v>
      </c>
      <c r="E16" s="78">
        <v>1100</v>
      </c>
      <c r="F16" s="78">
        <f t="shared" si="0"/>
        <v>9864.75</v>
      </c>
      <c r="G16" s="78">
        <v>5131.21</v>
      </c>
      <c r="H16" s="78">
        <f t="shared" si="1"/>
        <v>469.56980000000004</v>
      </c>
      <c r="I16" s="78">
        <f t="shared" si="2"/>
        <v>94383.529800000004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81157</v>
      </c>
      <c r="E20" s="78">
        <v>1100</v>
      </c>
      <c r="F20" s="78">
        <f t="shared" ref="F20:F33" si="3">(D20-E20)*0.125</f>
        <v>10007.125</v>
      </c>
      <c r="G20" s="78">
        <v>5131.21</v>
      </c>
      <c r="H20" s="78">
        <f t="shared" si="1"/>
        <v>475.97667500000006</v>
      </c>
      <c r="I20" s="78">
        <f t="shared" si="2"/>
        <v>95671.311675000004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88731</v>
      </c>
      <c r="E22" s="78">
        <v>1100</v>
      </c>
      <c r="F22" s="78">
        <f t="shared" si="3"/>
        <v>10953.875</v>
      </c>
      <c r="G22" s="78">
        <v>5131.21</v>
      </c>
      <c r="H22" s="78">
        <f t="shared" si="1"/>
        <v>518.58042499999999</v>
      </c>
      <c r="I22" s="78">
        <f t="shared" si="2"/>
        <v>104234.665425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83349</v>
      </c>
      <c r="E23" s="78">
        <v>1100</v>
      </c>
      <c r="F23" s="78">
        <f t="shared" si="3"/>
        <v>10281.125</v>
      </c>
      <c r="G23" s="78">
        <v>5131.21</v>
      </c>
      <c r="H23" s="78">
        <f t="shared" si="1"/>
        <v>488.30667500000004</v>
      </c>
      <c r="I23" s="78">
        <f t="shared" si="2"/>
        <v>98149.641675000006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87877</v>
      </c>
      <c r="E24" s="78">
        <v>1100</v>
      </c>
      <c r="F24" s="78">
        <f t="shared" si="3"/>
        <v>10847.125</v>
      </c>
      <c r="G24" s="78">
        <v>5131.21</v>
      </c>
      <c r="H24" s="78">
        <f t="shared" si="1"/>
        <v>513.77667500000007</v>
      </c>
      <c r="I24" s="78">
        <f t="shared" si="2"/>
        <v>103269.11167500001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83266</v>
      </c>
      <c r="E26" s="78">
        <v>1100</v>
      </c>
      <c r="F26" s="78">
        <f t="shared" si="3"/>
        <v>10270.75</v>
      </c>
      <c r="G26" s="78">
        <v>5131.21</v>
      </c>
      <c r="H26" s="78">
        <f t="shared" si="1"/>
        <v>487.83980000000003</v>
      </c>
      <c r="I26" s="78">
        <f t="shared" si="2"/>
        <v>98055.799800000008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83344</v>
      </c>
      <c r="E27" s="78">
        <v>1100</v>
      </c>
      <c r="F27" s="78">
        <f t="shared" si="3"/>
        <v>10280.5</v>
      </c>
      <c r="G27" s="78">
        <v>5131.21</v>
      </c>
      <c r="H27" s="78">
        <f t="shared" si="1"/>
        <v>488.27855000000005</v>
      </c>
      <c r="I27" s="78">
        <f t="shared" si="2"/>
        <v>98143.988550000009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84940</v>
      </c>
      <c r="E28" s="78">
        <v>1100</v>
      </c>
      <c r="F28" s="78">
        <f>(D28-E28)*0.125</f>
        <v>10480</v>
      </c>
      <c r="G28" s="78">
        <v>5131.21</v>
      </c>
      <c r="H28" s="78">
        <f t="shared" si="1"/>
        <v>497.25605000000002</v>
      </c>
      <c r="I28" s="78">
        <f t="shared" si="2"/>
        <v>99948.466050000003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83627</v>
      </c>
      <c r="E29" s="78">
        <v>1100</v>
      </c>
      <c r="F29" s="78">
        <f>(D29-E29)*0.125</f>
        <v>10315.875</v>
      </c>
      <c r="G29" s="78">
        <v>5131.21</v>
      </c>
      <c r="H29" s="78">
        <f t="shared" si="1"/>
        <v>489.87042500000007</v>
      </c>
      <c r="I29" s="78">
        <f t="shared" si="2"/>
        <v>98463.955425000007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84842</v>
      </c>
      <c r="E33" s="78">
        <v>1100</v>
      </c>
      <c r="F33" s="78">
        <f t="shared" si="3"/>
        <v>10467.75</v>
      </c>
      <c r="G33" s="78">
        <v>5131.21</v>
      </c>
      <c r="H33" s="78">
        <f t="shared" si="1"/>
        <v>496.70480000000003</v>
      </c>
      <c r="I33" s="78">
        <f t="shared" si="2"/>
        <v>99837.664800000013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84842</v>
      </c>
      <c r="E34" s="78">
        <v>1100</v>
      </c>
      <c r="F34" s="78">
        <f t="shared" ref="F34" si="4">(D34-E34)*0.125</f>
        <v>10467.75</v>
      </c>
      <c r="G34" s="78">
        <v>5131.21</v>
      </c>
      <c r="H34" s="78">
        <f t="shared" ref="H34" si="5">(D34-E34+F34+G34)*0.005</f>
        <v>496.70480000000003</v>
      </c>
      <c r="I34" s="78">
        <f t="shared" ref="I34" si="6">D34-E34+F34+H34+G34</f>
        <v>99837.664800000013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71906</v>
      </c>
      <c r="E35" s="78">
        <v>1100</v>
      </c>
      <c r="F35" s="78">
        <f>(D35-E35)*0.125</f>
        <v>8850.75</v>
      </c>
      <c r="G35" s="78">
        <v>5131.21</v>
      </c>
      <c r="H35" s="78">
        <f t="shared" si="1"/>
        <v>423.93980000000005</v>
      </c>
      <c r="I35" s="78">
        <f t="shared" si="2"/>
        <v>85211.899799999999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71906</v>
      </c>
      <c r="E36" s="78">
        <v>1100</v>
      </c>
      <c r="F36" s="78">
        <f>(D36-E36)*0.125</f>
        <v>8850.75</v>
      </c>
      <c r="G36" s="78">
        <v>5131.21</v>
      </c>
      <c r="H36" s="78">
        <f t="shared" si="1"/>
        <v>423.93980000000005</v>
      </c>
      <c r="I36" s="78">
        <f t="shared" si="2"/>
        <v>85211.899799999999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85118</v>
      </c>
      <c r="E43" s="78">
        <v>1100</v>
      </c>
      <c r="F43" s="78">
        <f t="shared" ref="F43:F45" si="7">(D43-E43)*0.125</f>
        <v>10502.25</v>
      </c>
      <c r="G43" s="78">
        <v>5131.21</v>
      </c>
      <c r="H43" s="78">
        <f>(D43-E43+F43+G43)*0.005</f>
        <v>498.25730000000004</v>
      </c>
      <c r="I43" s="78">
        <f>D43-E43+F43+H43+G43</f>
        <v>100149.7173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84271</v>
      </c>
      <c r="E44" s="78">
        <v>1100</v>
      </c>
      <c r="F44" s="78">
        <f t="shared" si="7"/>
        <v>10396.375</v>
      </c>
      <c r="G44" s="78">
        <v>5131.21</v>
      </c>
      <c r="H44" s="78">
        <f t="shared" ref="H44:H47" si="8">(D44-E44+F44+G44)*0.005</f>
        <v>493.49292500000007</v>
      </c>
      <c r="I44" s="78">
        <f t="shared" ref="I44:I47" si="9">D44-E44+F44+H44+G44</f>
        <v>99192.077925000005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85763</v>
      </c>
      <c r="E45" s="78">
        <v>1100</v>
      </c>
      <c r="F45" s="78">
        <f t="shared" si="7"/>
        <v>10582.875</v>
      </c>
      <c r="G45" s="78">
        <v>5131.21</v>
      </c>
      <c r="H45" s="78">
        <f>(D45-E45+F45+G45)*0.005</f>
        <v>501.88542500000005</v>
      </c>
      <c r="I45" s="78">
        <f>D45-E45+F45+H45+G45</f>
        <v>100878.97042500001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>
        <v>5131.21</v>
      </c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88036</v>
      </c>
      <c r="E47" s="78">
        <v>1100</v>
      </c>
      <c r="F47" s="78">
        <f>(D47-E47)*0.125</f>
        <v>10867</v>
      </c>
      <c r="G47" s="78">
        <v>5131.21</v>
      </c>
      <c r="H47" s="78">
        <f t="shared" si="8"/>
        <v>514.67105000000004</v>
      </c>
      <c r="I47" s="78">
        <f t="shared" si="9"/>
        <v>103448.88105000001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86610</v>
      </c>
      <c r="E49" s="78">
        <v>1100</v>
      </c>
      <c r="F49" s="78">
        <f>(D49-E49)*0.125</f>
        <v>10688.75</v>
      </c>
      <c r="G49" s="78">
        <v>5131.21</v>
      </c>
      <c r="H49" s="78">
        <f>(D49-E49+F49+G49)*0.005</f>
        <v>506.64980000000003</v>
      </c>
      <c r="I49" s="78">
        <f>D49-E49+F49+H49+G49</f>
        <v>101836.60980000001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86610</v>
      </c>
      <c r="E50" s="78">
        <v>1100</v>
      </c>
      <c r="F50" s="78">
        <f>(D50-E50)*0.125</f>
        <v>10688.75</v>
      </c>
      <c r="G50" s="78">
        <v>5131.21</v>
      </c>
      <c r="H50" s="78">
        <f>(D50-E50+F50+G50)*0.005</f>
        <v>506.64980000000003</v>
      </c>
      <c r="I50" s="78">
        <f>D50-E50+F50+H50+G50</f>
        <v>101836.60980000001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87856</v>
      </c>
      <c r="E68" s="78">
        <v>1100</v>
      </c>
      <c r="F68" s="78">
        <f>(D68-E68)*0.125</f>
        <v>10844.5</v>
      </c>
      <c r="G68" s="78">
        <v>5131.21</v>
      </c>
      <c r="H68" s="78">
        <f>(D68-E68+F68+G68)*0.005</f>
        <v>513.65854999999999</v>
      </c>
      <c r="I68" s="78">
        <f>D68-E68+F68+H68+G68</f>
        <v>103245.36855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87901</v>
      </c>
      <c r="E69" s="78">
        <v>1100</v>
      </c>
      <c r="F69" s="78">
        <f t="shared" ref="F69:F78" si="10">(D69-E69)*0.125</f>
        <v>10850.125</v>
      </c>
      <c r="G69" s="78">
        <v>5131.21</v>
      </c>
      <c r="H69" s="78">
        <f t="shared" ref="H69:H78" si="11">(D69-E69+F69+G69)*0.005</f>
        <v>513.91167500000006</v>
      </c>
      <c r="I69" s="78">
        <f t="shared" ref="I69:I78" si="12">D69-E69+F69+H69+G69</f>
        <v>103296.246675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88399</v>
      </c>
      <c r="E70" s="78">
        <v>1100</v>
      </c>
      <c r="F70" s="78">
        <f t="shared" si="10"/>
        <v>10912.375</v>
      </c>
      <c r="G70" s="78">
        <v>5131.21</v>
      </c>
      <c r="H70" s="78">
        <f t="shared" si="11"/>
        <v>516.71292500000004</v>
      </c>
      <c r="I70" s="78">
        <f t="shared" si="12"/>
        <v>103859.29792500001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89544</v>
      </c>
      <c r="E71" s="78">
        <v>1100</v>
      </c>
      <c r="F71" s="78">
        <f t="shared" si="10"/>
        <v>11055.5</v>
      </c>
      <c r="G71" s="78">
        <v>5131.21</v>
      </c>
      <c r="H71" s="78">
        <f t="shared" si="11"/>
        <v>523.15355</v>
      </c>
      <c r="I71" s="78">
        <f t="shared" si="12"/>
        <v>105153.86355000001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89343</v>
      </c>
      <c r="E72" s="78">
        <v>1100</v>
      </c>
      <c r="F72" s="78">
        <f t="shared" si="10"/>
        <v>11030.375</v>
      </c>
      <c r="G72" s="78">
        <v>5131.21</v>
      </c>
      <c r="H72" s="78">
        <f>(D72-E72+F72+G72)*0.005</f>
        <v>522.02292499999999</v>
      </c>
      <c r="I72" s="78">
        <f>D72-E72+F72+H72+G72</f>
        <v>104926.607925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91124</v>
      </c>
      <c r="E73" s="78">
        <v>1100</v>
      </c>
      <c r="F73" s="78">
        <f t="shared" si="10"/>
        <v>11253</v>
      </c>
      <c r="G73" s="78">
        <v>5131.21</v>
      </c>
      <c r="H73" s="78">
        <f t="shared" si="11"/>
        <v>532.04105000000004</v>
      </c>
      <c r="I73" s="78">
        <f t="shared" si="12"/>
        <v>106940.25105000001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84865</v>
      </c>
      <c r="E76" s="78">
        <v>0</v>
      </c>
      <c r="F76" s="78">
        <f t="shared" si="10"/>
        <v>10608.125</v>
      </c>
      <c r="G76" s="78">
        <v>5131.21</v>
      </c>
      <c r="H76" s="78">
        <f t="shared" si="11"/>
        <v>503.02167500000002</v>
      </c>
      <c r="I76" s="78">
        <f t="shared" si="12"/>
        <v>101107.356675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83076</v>
      </c>
      <c r="E77" s="78">
        <v>0</v>
      </c>
      <c r="F77" s="78">
        <f t="shared" si="10"/>
        <v>10384.5</v>
      </c>
      <c r="G77" s="78">
        <v>5131.21</v>
      </c>
      <c r="H77" s="78">
        <f t="shared" si="11"/>
        <v>492.95855000000006</v>
      </c>
      <c r="I77" s="78">
        <f t="shared" si="12"/>
        <v>99084.668550000002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124">
        <v>84125</v>
      </c>
      <c r="E78" s="124">
        <v>0</v>
      </c>
      <c r="F78" s="124">
        <f t="shared" si="10"/>
        <v>10515.625</v>
      </c>
      <c r="G78" s="124">
        <v>5131.21</v>
      </c>
      <c r="H78" s="124">
        <f t="shared" si="11"/>
        <v>498.85917500000005</v>
      </c>
      <c r="I78" s="124">
        <f t="shared" si="12"/>
        <v>100270.69417500001</v>
      </c>
      <c r="M78" s="283"/>
      <c r="N78" s="283"/>
      <c r="O78" s="283"/>
      <c r="P78" s="283"/>
    </row>
    <row r="79" spans="1:16" s="229" customFormat="1" ht="16.5" thickBot="1">
      <c r="A79" s="163"/>
      <c r="B79" s="127"/>
      <c r="C79" s="128"/>
      <c r="D79" s="129"/>
      <c r="E79" s="129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>
      <c r="B98" s="189"/>
      <c r="C98" s="190"/>
      <c r="D98" s="190"/>
      <c r="E98" s="190"/>
      <c r="F98" s="190"/>
      <c r="G98" s="190"/>
      <c r="H98" s="190"/>
      <c r="I98" s="298"/>
    </row>
    <row r="104" spans="1:9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5" workbookViewId="0">
      <selection activeCell="D37" sqref="D37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186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79637</v>
      </c>
      <c r="E10" s="78">
        <v>1100</v>
      </c>
      <c r="F10" s="78">
        <f t="shared" ref="F10:F16" si="0">(D10-E10)*0.125</f>
        <v>9817.125</v>
      </c>
      <c r="G10" s="78">
        <v>3424.04</v>
      </c>
      <c r="H10" s="78">
        <f t="shared" ref="H10:H36" si="1">(D10-E10+F10+G10)*0.005</f>
        <v>458.89082499999995</v>
      </c>
      <c r="I10" s="78">
        <f t="shared" ref="I10:I36" si="2">D10-E10+F10+H10+G10</f>
        <v>92237.055824999989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79637</v>
      </c>
      <c r="E11" s="78">
        <v>1100</v>
      </c>
      <c r="F11" s="78">
        <f t="shared" ref="F11" si="3">(D11-E11)*0.125</f>
        <v>9817.125</v>
      </c>
      <c r="G11" s="78">
        <v>3424.04</v>
      </c>
      <c r="H11" s="78">
        <f t="shared" ref="H11" si="4">(D11-E11+F11+G11)*0.005</f>
        <v>458.89082499999995</v>
      </c>
      <c r="I11" s="78">
        <f t="shared" ref="I11" si="5">D11-E11+F11+H11+G11</f>
        <v>92237.055824999989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80533</v>
      </c>
      <c r="E14" s="78">
        <v>1100</v>
      </c>
      <c r="F14" s="78">
        <f t="shared" si="0"/>
        <v>9929.125</v>
      </c>
      <c r="G14" s="78">
        <v>3424.04</v>
      </c>
      <c r="H14" s="78">
        <f t="shared" si="1"/>
        <v>463.93082499999997</v>
      </c>
      <c r="I14" s="78">
        <f t="shared" si="2"/>
        <v>93250.095824999997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83440</v>
      </c>
      <c r="E15" s="78">
        <v>1100</v>
      </c>
      <c r="F15" s="78">
        <f t="shared" si="0"/>
        <v>10292.5</v>
      </c>
      <c r="G15" s="78">
        <v>3424.04</v>
      </c>
      <c r="H15" s="78">
        <f t="shared" si="1"/>
        <v>480.28269999999998</v>
      </c>
      <c r="I15" s="78">
        <f t="shared" si="2"/>
        <v>96536.82269999999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81725</v>
      </c>
      <c r="E16" s="78">
        <v>1100</v>
      </c>
      <c r="F16" s="78">
        <f t="shared" si="0"/>
        <v>10078.125</v>
      </c>
      <c r="G16" s="78">
        <v>3424.04</v>
      </c>
      <c r="H16" s="78">
        <f t="shared" si="1"/>
        <v>470.63582499999995</v>
      </c>
      <c r="I16" s="78">
        <f t="shared" si="2"/>
        <v>94597.800824999998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84114</v>
      </c>
      <c r="E20" s="78">
        <v>1100</v>
      </c>
      <c r="F20" s="78">
        <f t="shared" ref="F20" si="6">(D20-E20)*0.125</f>
        <v>10376.75</v>
      </c>
      <c r="G20" s="78">
        <v>3424.04</v>
      </c>
      <c r="H20" s="78">
        <f t="shared" si="1"/>
        <v>484.07394999999997</v>
      </c>
      <c r="I20" s="78">
        <f t="shared" si="2"/>
        <v>97298.863949999999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74363</v>
      </c>
      <c r="E35" s="78">
        <v>1100</v>
      </c>
      <c r="F35" s="78">
        <f>(D35-E35)*0.125</f>
        <v>9157.875</v>
      </c>
      <c r="G35" s="78">
        <v>3424.04</v>
      </c>
      <c r="H35" s="78">
        <f t="shared" si="1"/>
        <v>429.22457499999996</v>
      </c>
      <c r="I35" s="78">
        <f t="shared" si="2"/>
        <v>86274.139574999994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74363</v>
      </c>
      <c r="E36" s="78">
        <v>1100</v>
      </c>
      <c r="F36" s="78">
        <f>(D36-E36)*0.125</f>
        <v>9157.875</v>
      </c>
      <c r="G36" s="78">
        <v>3424.04</v>
      </c>
      <c r="H36" s="78">
        <f t="shared" si="1"/>
        <v>429.22457499999996</v>
      </c>
      <c r="I36" s="78">
        <f t="shared" si="2"/>
        <v>86274.139574999994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85788</v>
      </c>
      <c r="E40" s="78">
        <v>1100</v>
      </c>
      <c r="F40" s="78">
        <f t="shared" ref="F40:F45" si="7">(D40-E40)*0.125</f>
        <v>10586</v>
      </c>
      <c r="G40" s="78">
        <v>3424.04</v>
      </c>
      <c r="H40" s="78">
        <f t="shared" ref="H40:H63" si="8">(D40-E40+F40+G40)*0.005</f>
        <v>493.49019999999996</v>
      </c>
      <c r="I40" s="78">
        <f t="shared" ref="I40:I63" si="9">D40-E40+F40+H40+G40</f>
        <v>99191.530199999994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86385</v>
      </c>
      <c r="E41" s="78">
        <v>1100</v>
      </c>
      <c r="F41" s="78">
        <f t="shared" si="7"/>
        <v>10660.625</v>
      </c>
      <c r="G41" s="78">
        <v>3424.04</v>
      </c>
      <c r="H41" s="78">
        <f>(D41-E41+F41+G41)*0.005</f>
        <v>496.84832499999999</v>
      </c>
      <c r="I41" s="78">
        <f>D41-E41+F41+H41+G41</f>
        <v>99866.513324999993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86386</v>
      </c>
      <c r="E43" s="78">
        <v>1100</v>
      </c>
      <c r="F43" s="78">
        <f t="shared" si="7"/>
        <v>10660.75</v>
      </c>
      <c r="G43" s="78">
        <v>3424.04</v>
      </c>
      <c r="H43" s="78">
        <f>(D43-E43+F43+G43)*0.005</f>
        <v>496.85395</v>
      </c>
      <c r="I43" s="78">
        <f>D43-E43+F43+H43+G43</f>
        <v>99867.643949999998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85988</v>
      </c>
      <c r="E44" s="78">
        <v>1100</v>
      </c>
      <c r="F44" s="78">
        <f t="shared" si="7"/>
        <v>10611</v>
      </c>
      <c r="G44" s="78">
        <v>3424.04</v>
      </c>
      <c r="H44" s="78">
        <f t="shared" si="8"/>
        <v>494.61519999999996</v>
      </c>
      <c r="I44" s="78">
        <f t="shared" si="9"/>
        <v>99417.655199999994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87481</v>
      </c>
      <c r="E45" s="78">
        <v>1100</v>
      </c>
      <c r="F45" s="78">
        <f t="shared" si="7"/>
        <v>10797.625</v>
      </c>
      <c r="G45" s="78">
        <v>3424.04</v>
      </c>
      <c r="H45" s="78">
        <f>(D45-E45+F45+G45)*0.005</f>
        <v>503.01332499999995</v>
      </c>
      <c r="I45" s="78">
        <f>D45-E45+F45+H45+G45</f>
        <v>101105.678325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89454</v>
      </c>
      <c r="E47" s="78">
        <v>1100</v>
      </c>
      <c r="F47" s="78">
        <f>(D47-E47)*0.125</f>
        <v>11044.25</v>
      </c>
      <c r="G47" s="78">
        <v>3424.04</v>
      </c>
      <c r="H47" s="78">
        <f t="shared" si="8"/>
        <v>514.11144999999999</v>
      </c>
      <c r="I47" s="78">
        <f t="shared" si="9"/>
        <v>103336.40144999999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>
        <v>79918</v>
      </c>
      <c r="E59" s="78">
        <v>0</v>
      </c>
      <c r="F59" s="78">
        <f t="shared" ref="F59:F64" si="10">(D59-E59)*0.125</f>
        <v>9989.75</v>
      </c>
      <c r="G59" s="78">
        <v>3424.04</v>
      </c>
      <c r="H59" s="78">
        <f t="shared" si="8"/>
        <v>466.65895</v>
      </c>
      <c r="I59" s="78">
        <f t="shared" si="9"/>
        <v>93798.448949999991</v>
      </c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>
        <v>81908</v>
      </c>
      <c r="E60" s="78">
        <v>0</v>
      </c>
      <c r="F60" s="78">
        <f t="shared" si="10"/>
        <v>10238.5</v>
      </c>
      <c r="G60" s="78">
        <v>3424.04</v>
      </c>
      <c r="H60" s="78">
        <f t="shared" si="8"/>
        <v>477.85269999999997</v>
      </c>
      <c r="I60" s="78">
        <f t="shared" si="9"/>
        <v>96048.392699999997</v>
      </c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>
        <v>84648</v>
      </c>
      <c r="E61" s="78">
        <v>0</v>
      </c>
      <c r="F61" s="78">
        <f t="shared" si="10"/>
        <v>10581</v>
      </c>
      <c r="G61" s="78">
        <v>3424.04</v>
      </c>
      <c r="H61" s="78">
        <f t="shared" si="8"/>
        <v>493.26519999999999</v>
      </c>
      <c r="I61" s="78">
        <f t="shared" si="9"/>
        <v>99146.305199999988</v>
      </c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>
        <v>81511</v>
      </c>
      <c r="E62" s="78">
        <v>0</v>
      </c>
      <c r="F62" s="78">
        <f t="shared" si="10"/>
        <v>10188.875</v>
      </c>
      <c r="G62" s="78">
        <v>3424.04</v>
      </c>
      <c r="H62" s="78">
        <f t="shared" si="8"/>
        <v>475.619575</v>
      </c>
      <c r="I62" s="78">
        <f t="shared" si="9"/>
        <v>95599.534574999998</v>
      </c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>
        <v>82149</v>
      </c>
      <c r="E63" s="78">
        <v>0</v>
      </c>
      <c r="F63" s="78">
        <f t="shared" si="10"/>
        <v>10268.625</v>
      </c>
      <c r="G63" s="78">
        <v>3424.04</v>
      </c>
      <c r="H63" s="78">
        <f t="shared" si="8"/>
        <v>479.208325</v>
      </c>
      <c r="I63" s="78">
        <f t="shared" si="9"/>
        <v>96320.873324999993</v>
      </c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>
        <v>82309</v>
      </c>
      <c r="E64" s="78">
        <v>0</v>
      </c>
      <c r="F64" s="78">
        <f t="shared" si="10"/>
        <v>10288.625</v>
      </c>
      <c r="G64" s="78">
        <v>3424.04</v>
      </c>
      <c r="H64" s="78">
        <f>(D64-E64+F64+G64)*0.005</f>
        <v>480.10832499999998</v>
      </c>
      <c r="I64" s="78">
        <f>D64-E64+F64+H64+G64</f>
        <v>96501.773324999987</v>
      </c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89374</v>
      </c>
      <c r="E68" s="78">
        <v>1100</v>
      </c>
      <c r="F68" s="78">
        <f>(D68-E68)*0.125</f>
        <v>11034.25</v>
      </c>
      <c r="G68" s="78">
        <v>3424.04</v>
      </c>
      <c r="H68" s="78">
        <f>(D68-E68+F68+G68)*0.005</f>
        <v>513.66144999999995</v>
      </c>
      <c r="I68" s="78">
        <f>D68-E68+F68+H68+G68</f>
        <v>103245.95144999999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89369</v>
      </c>
      <c r="E69" s="78">
        <v>1100</v>
      </c>
      <c r="F69" s="78">
        <f t="shared" ref="F69:F78" si="11">(D69-E69)*0.125</f>
        <v>11033.625</v>
      </c>
      <c r="G69" s="78">
        <v>3424.04</v>
      </c>
      <c r="H69" s="78">
        <f t="shared" ref="H69:H78" si="12">(D69-E69+F69+G69)*0.005</f>
        <v>513.63332500000001</v>
      </c>
      <c r="I69" s="78">
        <f t="shared" ref="I69:I78" si="13">D69-E69+F69+H69+G69</f>
        <v>103240.298325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89866</v>
      </c>
      <c r="E70" s="78">
        <v>1100</v>
      </c>
      <c r="F70" s="78">
        <f t="shared" si="11"/>
        <v>11095.75</v>
      </c>
      <c r="G70" s="78">
        <v>3424.04</v>
      </c>
      <c r="H70" s="78">
        <f t="shared" si="12"/>
        <v>516.42894999999999</v>
      </c>
      <c r="I70" s="78">
        <f t="shared" si="13"/>
        <v>103802.21894999999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91061</v>
      </c>
      <c r="E71" s="78">
        <v>1100</v>
      </c>
      <c r="F71" s="78">
        <f t="shared" si="11"/>
        <v>11245.125</v>
      </c>
      <c r="G71" s="78">
        <v>3424.04</v>
      </c>
      <c r="H71" s="78">
        <f t="shared" si="12"/>
        <v>523.15082499999994</v>
      </c>
      <c r="I71" s="78">
        <f t="shared" si="13"/>
        <v>105153.315825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86783</v>
      </c>
      <c r="E76" s="78">
        <v>0</v>
      </c>
      <c r="F76" s="78">
        <f t="shared" si="11"/>
        <v>10847.875</v>
      </c>
      <c r="G76" s="78">
        <v>3424.04</v>
      </c>
      <c r="H76" s="78">
        <f t="shared" si="12"/>
        <v>505.27457499999997</v>
      </c>
      <c r="I76" s="78">
        <f t="shared" si="13"/>
        <v>101560.189575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84594</v>
      </c>
      <c r="E77" s="78">
        <v>0</v>
      </c>
      <c r="F77" s="78">
        <f t="shared" si="11"/>
        <v>10574.25</v>
      </c>
      <c r="G77" s="78">
        <v>3424.04</v>
      </c>
      <c r="H77" s="78">
        <f t="shared" si="12"/>
        <v>492.96144999999996</v>
      </c>
      <c r="I77" s="78">
        <f t="shared" si="13"/>
        <v>99085.251449999996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85643</v>
      </c>
      <c r="E78" s="78">
        <v>0</v>
      </c>
      <c r="F78" s="78">
        <f t="shared" si="11"/>
        <v>10705.375</v>
      </c>
      <c r="G78" s="78">
        <v>3424.04</v>
      </c>
      <c r="H78" s="78">
        <f t="shared" si="12"/>
        <v>498.862075</v>
      </c>
      <c r="I78" s="78">
        <f t="shared" si="13"/>
        <v>100271.27707499999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 t="s">
        <v>231</v>
      </c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" bottom="0.33" header="0.3" footer="0.3"/>
  <pageSetup scale="5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4"/>
  <sheetViews>
    <sheetView topLeftCell="A15" workbookViewId="0">
      <selection activeCell="D37" sqref="D37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514" t="s">
        <v>244</v>
      </c>
      <c r="C3" s="514"/>
      <c r="D3" s="514"/>
      <c r="E3" s="514"/>
      <c r="F3" s="514"/>
      <c r="G3" s="514"/>
      <c r="H3" s="514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187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84025</v>
      </c>
      <c r="E10" s="78">
        <v>1100</v>
      </c>
      <c r="F10" s="78">
        <f t="shared" ref="F10:F15" si="0">(D10-E10)*0.125</f>
        <v>10365.625</v>
      </c>
      <c r="G10" s="78">
        <v>797.54</v>
      </c>
      <c r="H10" s="78">
        <f>(D10-E10+F10+G10)*0.005</f>
        <v>470.44082499999996</v>
      </c>
      <c r="I10" s="78">
        <f t="shared" ref="I10:I33" si="1">D10-E10+F10+H10+G10</f>
        <v>94558.605824999991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84025</v>
      </c>
      <c r="E11" s="78">
        <v>1100</v>
      </c>
      <c r="F11" s="78">
        <f t="shared" si="0"/>
        <v>10365.625</v>
      </c>
      <c r="G11" s="78">
        <v>797.54</v>
      </c>
      <c r="H11" s="78">
        <f>(D11-E11+F11+G11)*0.005</f>
        <v>470.44082499999996</v>
      </c>
      <c r="I11" s="78">
        <f t="shared" si="1"/>
        <v>94558.605824999991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85021</v>
      </c>
      <c r="E14" s="78">
        <v>1100</v>
      </c>
      <c r="F14" s="78">
        <f t="shared" si="0"/>
        <v>10490.125</v>
      </c>
      <c r="G14" s="78">
        <v>797.54</v>
      </c>
      <c r="H14" s="78">
        <f t="shared" ref="H14:H33" si="2">(D14-E14+F14+G14)*0.005</f>
        <v>476.04332499999998</v>
      </c>
      <c r="I14" s="78">
        <f t="shared" si="1"/>
        <v>95684.708325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88319</v>
      </c>
      <c r="E15" s="78">
        <v>1100</v>
      </c>
      <c r="F15" s="78">
        <f t="shared" si="0"/>
        <v>10902.375</v>
      </c>
      <c r="G15" s="78">
        <v>797.54</v>
      </c>
      <c r="H15" s="78">
        <f t="shared" si="2"/>
        <v>494.59457499999996</v>
      </c>
      <c r="I15" s="78">
        <f t="shared" si="1"/>
        <v>99413.509574999989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94267</v>
      </c>
      <c r="E22" s="78">
        <v>1100</v>
      </c>
      <c r="F22" s="78">
        <f t="shared" ref="F22" si="3">(D22-E22)*0.125</f>
        <v>11645.875</v>
      </c>
      <c r="G22" s="78">
        <v>797.54</v>
      </c>
      <c r="H22" s="78">
        <f t="shared" ref="H22" si="4">(D22-E22+F22+G22)*0.005</f>
        <v>528.05207499999995</v>
      </c>
      <c r="I22" s="78">
        <f t="shared" ref="I22" si="5">D22-E22+F22+H22+G22</f>
        <v>106138.46707499999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90045</v>
      </c>
      <c r="E23" s="78">
        <v>1100</v>
      </c>
      <c r="F23" s="78">
        <f t="shared" ref="F23:F33" si="6">(D23-E23)*0.125</f>
        <v>11118.125</v>
      </c>
      <c r="G23" s="78">
        <v>797.54</v>
      </c>
      <c r="H23" s="78">
        <f t="shared" si="2"/>
        <v>504.30332499999997</v>
      </c>
      <c r="I23" s="78">
        <f t="shared" si="1"/>
        <v>101364.96832499999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94372</v>
      </c>
      <c r="E24" s="78">
        <v>1100</v>
      </c>
      <c r="F24" s="78">
        <f t="shared" si="6"/>
        <v>11659</v>
      </c>
      <c r="G24" s="78">
        <v>797.54</v>
      </c>
      <c r="H24" s="78">
        <f t="shared" si="2"/>
        <v>528.64269999999999</v>
      </c>
      <c r="I24" s="78">
        <f t="shared" si="1"/>
        <v>106257.18269999999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89661</v>
      </c>
      <c r="E26" s="78">
        <v>1100</v>
      </c>
      <c r="F26" s="78">
        <f t="shared" si="6"/>
        <v>11070.125</v>
      </c>
      <c r="G26" s="78">
        <v>797.54</v>
      </c>
      <c r="H26" s="78">
        <f t="shared" si="2"/>
        <v>502.143325</v>
      </c>
      <c r="I26" s="78">
        <f t="shared" si="1"/>
        <v>100930.80832499999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90639</v>
      </c>
      <c r="E27" s="78">
        <v>1100</v>
      </c>
      <c r="F27" s="78">
        <f t="shared" si="6"/>
        <v>11192.375</v>
      </c>
      <c r="G27" s="78">
        <v>797.54</v>
      </c>
      <c r="H27" s="78">
        <f t="shared" si="2"/>
        <v>507.64457499999997</v>
      </c>
      <c r="I27" s="78">
        <f t="shared" si="1"/>
        <v>102036.55957499999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91986</v>
      </c>
      <c r="E28" s="78">
        <v>1100</v>
      </c>
      <c r="F28" s="78">
        <f>(D28-E28)*0.125</f>
        <v>11360.75</v>
      </c>
      <c r="G28" s="78">
        <v>797.54</v>
      </c>
      <c r="H28" s="78">
        <f t="shared" si="2"/>
        <v>515.22145</v>
      </c>
      <c r="I28" s="78">
        <f t="shared" si="1"/>
        <v>103559.51144999999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90672</v>
      </c>
      <c r="E29" s="78">
        <v>1100</v>
      </c>
      <c r="F29" s="78">
        <f>(D29-E29)*0.125</f>
        <v>11196.5</v>
      </c>
      <c r="G29" s="78">
        <v>797.54</v>
      </c>
      <c r="H29" s="78">
        <f t="shared" si="2"/>
        <v>507.83019999999999</v>
      </c>
      <c r="I29" s="78">
        <f t="shared" si="1"/>
        <v>102073.87019999999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91537</v>
      </c>
      <c r="E33" s="78">
        <v>1100</v>
      </c>
      <c r="F33" s="78">
        <f t="shared" si="6"/>
        <v>11304.625</v>
      </c>
      <c r="G33" s="78">
        <v>797.54</v>
      </c>
      <c r="H33" s="78">
        <f t="shared" si="2"/>
        <v>512.69582500000001</v>
      </c>
      <c r="I33" s="78">
        <f t="shared" si="1"/>
        <v>103051.860825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91537</v>
      </c>
      <c r="E34" s="78">
        <v>1100</v>
      </c>
      <c r="F34" s="78">
        <f t="shared" ref="F34" si="7">(D34-E34)*0.125</f>
        <v>11304.625</v>
      </c>
      <c r="G34" s="78">
        <v>797.54</v>
      </c>
      <c r="H34" s="78">
        <f t="shared" ref="H34" si="8">(D34-E34+F34+G34)*0.005</f>
        <v>512.69582500000001</v>
      </c>
      <c r="I34" s="78">
        <f t="shared" ref="I34" si="9">D34-E34+F34+H34+G34</f>
        <v>103051.860825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90704</v>
      </c>
      <c r="E43" s="78">
        <v>1100</v>
      </c>
      <c r="F43" s="78">
        <f t="shared" ref="F43:F45" si="10">(D43-E43)*0.125</f>
        <v>11200.5</v>
      </c>
      <c r="G43" s="78">
        <v>797.54</v>
      </c>
      <c r="H43" s="78">
        <f>(D43-E43+F43+G43)*0.005</f>
        <v>508.0102</v>
      </c>
      <c r="I43" s="78">
        <f>D43-E43+F43+H43+G43</f>
        <v>102110.0502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90156</v>
      </c>
      <c r="E44" s="78">
        <v>1100</v>
      </c>
      <c r="F44" s="78">
        <f t="shared" si="10"/>
        <v>11132</v>
      </c>
      <c r="G44" s="78">
        <v>797.54</v>
      </c>
      <c r="H44" s="78">
        <f t="shared" ref="H44:H47" si="11">(D44-E44+F44+G44)*0.005</f>
        <v>504.92769999999996</v>
      </c>
      <c r="I44" s="78">
        <f t="shared" ref="I44:I47" si="12">D44-E44+F44+H44+G44</f>
        <v>101490.46769999999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91649</v>
      </c>
      <c r="E45" s="78">
        <v>1100</v>
      </c>
      <c r="F45" s="78">
        <f t="shared" si="10"/>
        <v>11318.625</v>
      </c>
      <c r="G45" s="78">
        <v>797.54</v>
      </c>
      <c r="H45" s="78">
        <f>(D45-E45+F45+G45)*0.005</f>
        <v>513.32582500000001</v>
      </c>
      <c r="I45" s="78">
        <f>D45-E45+F45+H45+G45</f>
        <v>103178.490825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92671</v>
      </c>
      <c r="E47" s="78">
        <v>1100</v>
      </c>
      <c r="F47" s="78">
        <f>(D47-E47)*0.125</f>
        <v>11446.375</v>
      </c>
      <c r="G47" s="78">
        <v>797.54</v>
      </c>
      <c r="H47" s="78">
        <f t="shared" si="11"/>
        <v>519.07457499999998</v>
      </c>
      <c r="I47" s="78">
        <f t="shared" si="12"/>
        <v>104333.989575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94642</v>
      </c>
      <c r="E68" s="78">
        <v>1100</v>
      </c>
      <c r="F68" s="78">
        <f>(D68-E68)*0.125</f>
        <v>11692.75</v>
      </c>
      <c r="G68" s="78">
        <v>797.54</v>
      </c>
      <c r="H68" s="78">
        <f>(D68-E68+F68+G68)*0.005</f>
        <v>530.16144999999995</v>
      </c>
      <c r="I68" s="78">
        <f>D68-E68+F68+H68+G68</f>
        <v>106562.45144999999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94637</v>
      </c>
      <c r="E69" s="78">
        <v>1100</v>
      </c>
      <c r="F69" s="78">
        <f t="shared" ref="F69:F73" si="13">(D69-E69)*0.125</f>
        <v>11692.125</v>
      </c>
      <c r="G69" s="78">
        <v>797.54</v>
      </c>
      <c r="H69" s="78">
        <f t="shared" ref="H69:H73" si="14">(D69-E69+F69+G69)*0.005</f>
        <v>530.13332500000001</v>
      </c>
      <c r="I69" s="78">
        <f t="shared" ref="I69:I73" si="15">D69-E69+F69+H69+G69</f>
        <v>106556.798325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95134</v>
      </c>
      <c r="E70" s="78">
        <v>1100</v>
      </c>
      <c r="F70" s="78">
        <f t="shared" si="13"/>
        <v>11754.25</v>
      </c>
      <c r="G70" s="78">
        <v>797.54</v>
      </c>
      <c r="H70" s="78">
        <f t="shared" si="14"/>
        <v>532.92894999999999</v>
      </c>
      <c r="I70" s="78">
        <f t="shared" si="15"/>
        <v>107118.71894999999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96179</v>
      </c>
      <c r="E71" s="78">
        <v>1100</v>
      </c>
      <c r="F71" s="78">
        <f t="shared" si="13"/>
        <v>11884.875</v>
      </c>
      <c r="G71" s="78">
        <v>797.54</v>
      </c>
      <c r="H71" s="78">
        <f t="shared" si="14"/>
        <v>538.80707499999994</v>
      </c>
      <c r="I71" s="78">
        <f t="shared" si="15"/>
        <v>108300.222075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96828</v>
      </c>
      <c r="E72" s="78">
        <v>1100</v>
      </c>
      <c r="F72" s="78">
        <f t="shared" si="13"/>
        <v>11966</v>
      </c>
      <c r="G72" s="78">
        <v>797.54</v>
      </c>
      <c r="H72" s="78">
        <f>(D72-E72+F72+G72)*0.005</f>
        <v>542.45769999999993</v>
      </c>
      <c r="I72" s="78">
        <f>D72-E72+F72+H72+G72</f>
        <v>109033.99769999999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98609</v>
      </c>
      <c r="E73" s="78">
        <v>1100</v>
      </c>
      <c r="F73" s="78">
        <f t="shared" si="13"/>
        <v>12188.625</v>
      </c>
      <c r="G73" s="78">
        <v>797.54</v>
      </c>
      <c r="H73" s="78">
        <f t="shared" si="14"/>
        <v>552.47582499999999</v>
      </c>
      <c r="I73" s="78">
        <f t="shared" si="15"/>
        <v>111047.64082499999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97678</v>
      </c>
      <c r="E74" s="78">
        <v>1100</v>
      </c>
      <c r="F74" s="78">
        <f t="shared" ref="F74:F75" si="16">(D74-E74)*0.125</f>
        <v>12072.25</v>
      </c>
      <c r="G74" s="78">
        <v>797.54</v>
      </c>
      <c r="H74" s="78">
        <f t="shared" ref="H74:H75" si="17">(D74-E74+F74+G74)*0.005</f>
        <v>547.23894999999993</v>
      </c>
      <c r="I74" s="78">
        <f t="shared" ref="I74:I75" si="18">D74-E74+F74+H74+G74</f>
        <v>109995.02894999999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97977</v>
      </c>
      <c r="E75" s="78">
        <v>1100</v>
      </c>
      <c r="F75" s="78">
        <f t="shared" si="16"/>
        <v>12109.625</v>
      </c>
      <c r="G75" s="78">
        <v>797.54</v>
      </c>
      <c r="H75" s="78">
        <f t="shared" si="17"/>
        <v>548.92082500000004</v>
      </c>
      <c r="I75" s="78">
        <f t="shared" si="18"/>
        <v>110333.08582499999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>
      <c r="B93" s="72"/>
      <c r="C93" s="70"/>
      <c r="D93" s="70"/>
      <c r="E93" s="70"/>
      <c r="F93" s="70"/>
      <c r="G93" s="70"/>
      <c r="H93" s="70"/>
      <c r="I93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4"/>
  <sheetViews>
    <sheetView topLeftCell="A14" workbookViewId="0">
      <selection activeCell="D36" sqref="D36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514" t="s">
        <v>244</v>
      </c>
      <c r="C3" s="514"/>
      <c r="D3" s="514"/>
      <c r="E3" s="514"/>
      <c r="F3" s="514"/>
      <c r="G3" s="514"/>
      <c r="H3" s="514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189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82846</v>
      </c>
      <c r="E10" s="78">
        <v>1100</v>
      </c>
      <c r="F10" s="78">
        <f t="shared" ref="F10:F16" si="0">(D10-E10)*0.125</f>
        <v>10218.25</v>
      </c>
      <c r="G10" s="78">
        <v>948.43</v>
      </c>
      <c r="H10" s="78">
        <f t="shared" ref="H10:H36" si="1">(D10-E10+F10+G10)*0.005</f>
        <v>464.5634</v>
      </c>
      <c r="I10" s="78">
        <f t="shared" ref="I10:I36" si="2">D10-E10+F10+H10+G10</f>
        <v>93377.243399999992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82846</v>
      </c>
      <c r="E11" s="78">
        <v>1100</v>
      </c>
      <c r="F11" s="78">
        <f t="shared" si="0"/>
        <v>10218.25</v>
      </c>
      <c r="G11" s="78">
        <v>948.43</v>
      </c>
      <c r="H11" s="78">
        <f t="shared" si="1"/>
        <v>464.5634</v>
      </c>
      <c r="I11" s="78">
        <f t="shared" si="2"/>
        <v>93377.243399999992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83492</v>
      </c>
      <c r="E14" s="78">
        <v>1100</v>
      </c>
      <c r="F14" s="78">
        <f t="shared" si="0"/>
        <v>10299</v>
      </c>
      <c r="G14" s="78">
        <v>948.43</v>
      </c>
      <c r="H14" s="78">
        <f t="shared" si="1"/>
        <v>468.19714999999997</v>
      </c>
      <c r="I14" s="78">
        <f t="shared" si="2"/>
        <v>94107.627149999986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87380</v>
      </c>
      <c r="E15" s="78">
        <v>1100</v>
      </c>
      <c r="F15" s="78">
        <f t="shared" si="0"/>
        <v>10785</v>
      </c>
      <c r="G15" s="78">
        <v>948.43</v>
      </c>
      <c r="H15" s="78">
        <f t="shared" si="1"/>
        <v>490.06714999999997</v>
      </c>
      <c r="I15" s="78">
        <f t="shared" si="2"/>
        <v>98503.497149999996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83634</v>
      </c>
      <c r="E16" s="78">
        <v>1100</v>
      </c>
      <c r="F16" s="78">
        <f t="shared" si="0"/>
        <v>10316.75</v>
      </c>
      <c r="G16" s="78">
        <v>948.43</v>
      </c>
      <c r="H16" s="78">
        <f t="shared" si="1"/>
        <v>468.99589999999995</v>
      </c>
      <c r="I16" s="78">
        <f t="shared" si="2"/>
        <v>94268.175899999987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87523</v>
      </c>
      <c r="E20" s="78">
        <v>1100</v>
      </c>
      <c r="F20" s="78">
        <f t="shared" ref="F20:F33" si="3">(D20-E20)*0.125</f>
        <v>10802.875</v>
      </c>
      <c r="G20" s="78">
        <v>948.43</v>
      </c>
      <c r="H20" s="78">
        <f t="shared" si="1"/>
        <v>490.87152499999996</v>
      </c>
      <c r="I20" s="78">
        <f t="shared" si="2"/>
        <v>98665.176524999988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93998</v>
      </c>
      <c r="E22" s="78">
        <v>1100</v>
      </c>
      <c r="F22" s="78">
        <f t="shared" si="3"/>
        <v>11612.25</v>
      </c>
      <c r="G22" s="78">
        <v>948.43</v>
      </c>
      <c r="H22" s="78">
        <f t="shared" si="1"/>
        <v>527.29340000000002</v>
      </c>
      <c r="I22" s="78">
        <f t="shared" si="2"/>
        <v>105985.97339999999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89816</v>
      </c>
      <c r="E23" s="78">
        <v>1100</v>
      </c>
      <c r="F23" s="78">
        <f t="shared" si="3"/>
        <v>11089.5</v>
      </c>
      <c r="G23" s="78">
        <v>948.43</v>
      </c>
      <c r="H23" s="78">
        <f t="shared" si="1"/>
        <v>503.76964999999996</v>
      </c>
      <c r="I23" s="78">
        <f t="shared" si="2"/>
        <v>101257.69965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94643</v>
      </c>
      <c r="E24" s="78">
        <v>1100</v>
      </c>
      <c r="F24" s="78">
        <f t="shared" si="3"/>
        <v>11692.875</v>
      </c>
      <c r="G24" s="78">
        <v>948.43</v>
      </c>
      <c r="H24" s="78">
        <f t="shared" si="1"/>
        <v>530.92152499999997</v>
      </c>
      <c r="I24" s="78">
        <f t="shared" si="2"/>
        <v>106715.22652499999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90132</v>
      </c>
      <c r="E26" s="78">
        <v>1100</v>
      </c>
      <c r="F26" s="78">
        <f t="shared" si="3"/>
        <v>11129</v>
      </c>
      <c r="G26" s="78">
        <v>948.43</v>
      </c>
      <c r="H26" s="78">
        <f t="shared" si="1"/>
        <v>505.54714999999999</v>
      </c>
      <c r="I26" s="78">
        <f t="shared" si="2"/>
        <v>101614.97714999999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89860</v>
      </c>
      <c r="E27" s="78">
        <v>1100</v>
      </c>
      <c r="F27" s="78">
        <f t="shared" si="3"/>
        <v>11095</v>
      </c>
      <c r="G27" s="78">
        <v>948.43</v>
      </c>
      <c r="H27" s="78">
        <f t="shared" si="1"/>
        <v>504.01714999999996</v>
      </c>
      <c r="I27" s="78">
        <f t="shared" si="2"/>
        <v>101307.44714999999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91907</v>
      </c>
      <c r="E28" s="78">
        <v>1100</v>
      </c>
      <c r="F28" s="78">
        <f>(D28-E28)*0.125</f>
        <v>11350.875</v>
      </c>
      <c r="G28" s="78">
        <v>948.43</v>
      </c>
      <c r="H28" s="78">
        <f t="shared" si="1"/>
        <v>515.53152499999999</v>
      </c>
      <c r="I28" s="78">
        <f t="shared" si="2"/>
        <v>103621.83652499999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90593</v>
      </c>
      <c r="E29" s="78">
        <v>1100</v>
      </c>
      <c r="F29" s="78">
        <f>(D29-E29)*0.125</f>
        <v>11186.625</v>
      </c>
      <c r="G29" s="78">
        <v>948.43</v>
      </c>
      <c r="H29" s="78">
        <f t="shared" si="1"/>
        <v>508.14027499999997</v>
      </c>
      <c r="I29" s="78">
        <f t="shared" si="2"/>
        <v>102136.19527499999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91253</v>
      </c>
      <c r="E30" s="78">
        <v>1100</v>
      </c>
      <c r="F30" s="78">
        <f>(D30-E30)*0.125</f>
        <v>11269.125</v>
      </c>
      <c r="G30" s="78">
        <v>948.43</v>
      </c>
      <c r="H30" s="78">
        <f t="shared" si="1"/>
        <v>511.85277499999995</v>
      </c>
      <c r="I30" s="78">
        <f t="shared" si="2"/>
        <v>102882.407775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90358</v>
      </c>
      <c r="E31" s="78">
        <v>1100</v>
      </c>
      <c r="F31" s="78">
        <f>(D31-E31)*0.125</f>
        <v>11157.25</v>
      </c>
      <c r="G31" s="78">
        <v>948.43</v>
      </c>
      <c r="H31" s="78">
        <f t="shared" si="1"/>
        <v>506.8184</v>
      </c>
      <c r="I31" s="78">
        <f t="shared" si="2"/>
        <v>101870.4984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91308</v>
      </c>
      <c r="E33" s="78">
        <v>1100</v>
      </c>
      <c r="F33" s="78">
        <f t="shared" si="3"/>
        <v>11276</v>
      </c>
      <c r="G33" s="78">
        <v>948.43</v>
      </c>
      <c r="H33" s="78">
        <f t="shared" si="1"/>
        <v>512.16215</v>
      </c>
      <c r="I33" s="78">
        <f t="shared" si="2"/>
        <v>102944.59215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91308</v>
      </c>
      <c r="E34" s="78">
        <v>1100</v>
      </c>
      <c r="F34" s="78">
        <f t="shared" ref="F34" si="4">(D34-E34)*0.125</f>
        <v>11276</v>
      </c>
      <c r="G34" s="78">
        <v>948.43</v>
      </c>
      <c r="H34" s="78">
        <f t="shared" ref="H34" si="5">(D34-E34+F34+G34)*0.005</f>
        <v>512.16215</v>
      </c>
      <c r="I34" s="78">
        <f t="shared" ref="I34" si="6">D34-E34+F34+H34+G34</f>
        <v>102944.59215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77573</v>
      </c>
      <c r="E35" s="78">
        <v>1100</v>
      </c>
      <c r="F35" s="78">
        <f>(D35-E35)*0.125</f>
        <v>9559.125</v>
      </c>
      <c r="G35" s="78">
        <v>948.43</v>
      </c>
      <c r="H35" s="78">
        <f t="shared" si="1"/>
        <v>434.90277499999996</v>
      </c>
      <c r="I35" s="78">
        <f t="shared" si="2"/>
        <v>87415.457774999988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77573</v>
      </c>
      <c r="E36" s="78">
        <v>1100</v>
      </c>
      <c r="F36" s="78">
        <f>(D36-E36)*0.125</f>
        <v>9559.125</v>
      </c>
      <c r="G36" s="78">
        <v>948.43</v>
      </c>
      <c r="H36" s="78">
        <f t="shared" si="1"/>
        <v>434.90277499999996</v>
      </c>
      <c r="I36" s="78">
        <f t="shared" si="2"/>
        <v>87415.457774999988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89669</v>
      </c>
      <c r="E40" s="78">
        <v>1100</v>
      </c>
      <c r="F40" s="78">
        <f t="shared" ref="F40:F44" si="7">(D40-E40)*0.125</f>
        <v>11071.125</v>
      </c>
      <c r="G40" s="78">
        <v>948.43</v>
      </c>
      <c r="H40" s="78">
        <f t="shared" ref="H40:H47" si="8">(D40-E40+F40+G40)*0.005</f>
        <v>502.94277499999998</v>
      </c>
      <c r="I40" s="78">
        <f t="shared" ref="I40:I47" si="9">D40-E40+F40+H40+G40</f>
        <v>101091.497775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89966</v>
      </c>
      <c r="E41" s="78">
        <v>1100</v>
      </c>
      <c r="F41" s="78">
        <f t="shared" si="7"/>
        <v>11108.25</v>
      </c>
      <c r="G41" s="78">
        <v>948.43</v>
      </c>
      <c r="H41" s="78">
        <f>(D41-E41+F41+G41)*0.005</f>
        <v>504.61339999999996</v>
      </c>
      <c r="I41" s="78">
        <f>D41-E41+F41+H41+G41</f>
        <v>101427.2934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89517</v>
      </c>
      <c r="E43" s="78">
        <v>1100</v>
      </c>
      <c r="F43" s="78">
        <f t="shared" si="7"/>
        <v>11052.125</v>
      </c>
      <c r="G43" s="78">
        <v>948.43</v>
      </c>
      <c r="H43" s="78">
        <f>(D43-E43+F43+G43)*0.005</f>
        <v>502.08777499999997</v>
      </c>
      <c r="I43" s="78">
        <f>D43-E43+F43+H43+G43</f>
        <v>100919.64277499999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90719</v>
      </c>
      <c r="E44" s="78">
        <v>1100</v>
      </c>
      <c r="F44" s="78">
        <f t="shared" si="7"/>
        <v>11202.375</v>
      </c>
      <c r="G44" s="78">
        <v>948.43</v>
      </c>
      <c r="H44" s="78">
        <f t="shared" si="8"/>
        <v>508.84902499999998</v>
      </c>
      <c r="I44" s="78">
        <f t="shared" si="9"/>
        <v>102278.654025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92334</v>
      </c>
      <c r="E47" s="78">
        <v>1100</v>
      </c>
      <c r="F47" s="78">
        <f>(D47-E47)*0.125</f>
        <v>11404.25</v>
      </c>
      <c r="G47" s="78">
        <v>948.43</v>
      </c>
      <c r="H47" s="78">
        <f t="shared" si="8"/>
        <v>517.93340000000001</v>
      </c>
      <c r="I47" s="78">
        <f t="shared" si="9"/>
        <v>104104.61339999999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90408</v>
      </c>
      <c r="E49" s="78">
        <v>1100</v>
      </c>
      <c r="F49" s="78">
        <f>(D49-E49)*0.125</f>
        <v>11163.5</v>
      </c>
      <c r="G49" s="78">
        <v>948.43</v>
      </c>
      <c r="H49" s="78">
        <f>(D49-E49+F49+G49)*0.005</f>
        <v>507.09965</v>
      </c>
      <c r="I49" s="78">
        <f>D49-E49+F49+H49+G49</f>
        <v>101927.02965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90408</v>
      </c>
      <c r="E50" s="78">
        <v>1100</v>
      </c>
      <c r="F50" s="78">
        <f>(D50-E50)*0.125</f>
        <v>11163.5</v>
      </c>
      <c r="G50" s="78">
        <v>948.43</v>
      </c>
      <c r="H50" s="78">
        <f>(D50-E50+F50+G50)*0.005</f>
        <v>507.09965</v>
      </c>
      <c r="I50" s="78">
        <f>D50-E50+F50+H50+G50</f>
        <v>101927.02965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94405</v>
      </c>
      <c r="E68" s="78">
        <v>1100</v>
      </c>
      <c r="F68" s="78">
        <f>(D68-E68)*0.125</f>
        <v>11663.125</v>
      </c>
      <c r="G68" s="78">
        <v>948.43</v>
      </c>
      <c r="H68" s="78">
        <f>(D68-E68+F68+G68)*0.005</f>
        <v>529.58277499999997</v>
      </c>
      <c r="I68" s="78">
        <f>D68-E68+F68+H68+G68</f>
        <v>106446.137775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94550</v>
      </c>
      <c r="E69" s="78">
        <v>1100</v>
      </c>
      <c r="F69" s="78">
        <f t="shared" ref="F69:F78" si="10">(D69-E69)*0.125</f>
        <v>11681.25</v>
      </c>
      <c r="G69" s="78">
        <v>948.43</v>
      </c>
      <c r="H69" s="78">
        <f t="shared" ref="H69:H78" si="11">(D69-E69+F69+G69)*0.005</f>
        <v>530.39839999999992</v>
      </c>
      <c r="I69" s="78">
        <f t="shared" ref="I69:I78" si="12">D69-E69+F69+H69+G69</f>
        <v>106610.0784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95047</v>
      </c>
      <c r="E70" s="78">
        <v>1100</v>
      </c>
      <c r="F70" s="78">
        <f t="shared" si="10"/>
        <v>11743.375</v>
      </c>
      <c r="G70" s="78">
        <v>948.43</v>
      </c>
      <c r="H70" s="78">
        <f t="shared" si="11"/>
        <v>533.19402500000001</v>
      </c>
      <c r="I70" s="78">
        <f t="shared" si="12"/>
        <v>107171.999025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95992</v>
      </c>
      <c r="E71" s="78">
        <v>1100</v>
      </c>
      <c r="F71" s="78">
        <f t="shared" si="10"/>
        <v>11861.5</v>
      </c>
      <c r="G71" s="78">
        <v>948.43</v>
      </c>
      <c r="H71" s="78">
        <f t="shared" si="11"/>
        <v>538.50964999999997</v>
      </c>
      <c r="I71" s="78">
        <f t="shared" si="12"/>
        <v>108240.43964999999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95591</v>
      </c>
      <c r="E72" s="78">
        <v>1100</v>
      </c>
      <c r="F72" s="78">
        <f t="shared" si="10"/>
        <v>11811.375</v>
      </c>
      <c r="G72" s="78">
        <v>948.43</v>
      </c>
      <c r="H72" s="78">
        <f>(D72-E72+F72+G72)*0.005</f>
        <v>536.25402499999996</v>
      </c>
      <c r="I72" s="78">
        <f>D72-E72+F72+H72+G72</f>
        <v>107787.059025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97372</v>
      </c>
      <c r="E73" s="78">
        <v>1100</v>
      </c>
      <c r="F73" s="78">
        <f t="shared" si="10"/>
        <v>12034</v>
      </c>
      <c r="G73" s="78">
        <v>948.43</v>
      </c>
      <c r="H73" s="78">
        <f t="shared" si="11"/>
        <v>546.27215000000001</v>
      </c>
      <c r="I73" s="78">
        <f t="shared" si="12"/>
        <v>109800.70215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97591</v>
      </c>
      <c r="E74" s="78">
        <v>1100</v>
      </c>
      <c r="F74" s="78">
        <f t="shared" ref="F74" si="13">(D74-E74)*0.125</f>
        <v>12061.375</v>
      </c>
      <c r="G74" s="78">
        <v>948.43</v>
      </c>
      <c r="H74" s="78">
        <f t="shared" ref="H74" si="14">(D74-E74+F74+G74)*0.005</f>
        <v>547.50402499999996</v>
      </c>
      <c r="I74" s="78">
        <f t="shared" ref="I74" si="15">D74-E74+F74+H74+G74</f>
        <v>110048.309025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97890</v>
      </c>
      <c r="E75" s="78">
        <v>1100</v>
      </c>
      <c r="F75" s="78">
        <f t="shared" ref="F75" si="16">(D75-E75)*0.125</f>
        <v>12098.75</v>
      </c>
      <c r="G75" s="78">
        <v>948.43</v>
      </c>
      <c r="H75" s="78">
        <f t="shared" ref="H75" si="17">(D75-E75+F75+G75)*0.005</f>
        <v>549.18589999999995</v>
      </c>
      <c r="I75" s="78">
        <f t="shared" ref="I75" si="18">D75-E75+F75+H75+G75</f>
        <v>110386.36589999999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91114</v>
      </c>
      <c r="E76" s="78">
        <v>0</v>
      </c>
      <c r="F76" s="78">
        <f t="shared" si="10"/>
        <v>11389.25</v>
      </c>
      <c r="G76" s="78">
        <v>948.43</v>
      </c>
      <c r="H76" s="78">
        <f t="shared" si="11"/>
        <v>517.25839999999994</v>
      </c>
      <c r="I76" s="78">
        <f t="shared" si="12"/>
        <v>103968.9384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89525</v>
      </c>
      <c r="E77" s="78">
        <v>0</v>
      </c>
      <c r="F77" s="78">
        <f t="shared" si="10"/>
        <v>11190.625</v>
      </c>
      <c r="G77" s="78">
        <v>948.43</v>
      </c>
      <c r="H77" s="78">
        <f t="shared" si="11"/>
        <v>508.32027499999998</v>
      </c>
      <c r="I77" s="78">
        <f t="shared" si="12"/>
        <v>102172.375275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90674</v>
      </c>
      <c r="E78" s="78">
        <v>0</v>
      </c>
      <c r="F78" s="78">
        <f t="shared" si="10"/>
        <v>11334.25</v>
      </c>
      <c r="G78" s="78">
        <v>948.43</v>
      </c>
      <c r="H78" s="78">
        <f t="shared" si="11"/>
        <v>514.78340000000003</v>
      </c>
      <c r="I78" s="78">
        <f t="shared" si="12"/>
        <v>103471.46339999999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4" workbookViewId="0">
      <selection activeCell="D36" sqref="D36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190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84129</v>
      </c>
      <c r="E10" s="78">
        <v>1100</v>
      </c>
      <c r="F10" s="78">
        <f t="shared" ref="F10:F16" si="0">(D10-E10)*0.125</f>
        <v>10378.625</v>
      </c>
      <c r="G10" s="78">
        <v>907.47</v>
      </c>
      <c r="H10" s="78">
        <f t="shared" ref="H10:H33" si="1">(D10-E10+F10+G10)*0.005</f>
        <v>471.57547500000004</v>
      </c>
      <c r="I10" s="78">
        <f t="shared" ref="I10:I33" si="2">D10-E10+F10+H10+G10</f>
        <v>94786.670475000006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84129</v>
      </c>
      <c r="E11" s="78">
        <v>1100</v>
      </c>
      <c r="F11" s="78">
        <f t="shared" si="0"/>
        <v>10378.625</v>
      </c>
      <c r="G11" s="78">
        <v>907.47</v>
      </c>
      <c r="H11" s="78">
        <f t="shared" si="1"/>
        <v>471.57547500000004</v>
      </c>
      <c r="I11" s="78">
        <f t="shared" si="2"/>
        <v>94786.670475000006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85175</v>
      </c>
      <c r="E14" s="78">
        <v>1100</v>
      </c>
      <c r="F14" s="78">
        <f t="shared" si="0"/>
        <v>10509.375</v>
      </c>
      <c r="G14" s="78">
        <v>907.47</v>
      </c>
      <c r="H14" s="78">
        <f t="shared" si="1"/>
        <v>477.459225</v>
      </c>
      <c r="I14" s="78">
        <f t="shared" si="2"/>
        <v>95969.304225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88913</v>
      </c>
      <c r="E15" s="78">
        <v>1100</v>
      </c>
      <c r="F15" s="78">
        <f t="shared" si="0"/>
        <v>10976.625</v>
      </c>
      <c r="G15" s="78">
        <v>907.47</v>
      </c>
      <c r="H15" s="78">
        <f t="shared" si="1"/>
        <v>498.48547500000001</v>
      </c>
      <c r="I15" s="78">
        <f t="shared" si="2"/>
        <v>100195.580475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86217</v>
      </c>
      <c r="E16" s="78">
        <v>1100</v>
      </c>
      <c r="F16" s="78">
        <f t="shared" si="0"/>
        <v>10639.625</v>
      </c>
      <c r="G16" s="78">
        <v>907.47</v>
      </c>
      <c r="H16" s="78">
        <f t="shared" si="1"/>
        <v>483.32047499999999</v>
      </c>
      <c r="I16" s="78">
        <f t="shared" si="2"/>
        <v>97147.415475000002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89006</v>
      </c>
      <c r="E20" s="78">
        <v>1100</v>
      </c>
      <c r="F20" s="78">
        <f t="shared" ref="F20:F33" si="3">(D20-E20)*0.125</f>
        <v>10988.25</v>
      </c>
      <c r="G20" s="78">
        <v>907.47</v>
      </c>
      <c r="H20" s="78">
        <f t="shared" si="1"/>
        <v>499.0086</v>
      </c>
      <c r="I20" s="78">
        <f t="shared" si="2"/>
        <v>100300.7286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95081</v>
      </c>
      <c r="E22" s="78">
        <v>1100</v>
      </c>
      <c r="F22" s="78">
        <f t="shared" si="3"/>
        <v>11747.625</v>
      </c>
      <c r="G22" s="78">
        <v>907.47</v>
      </c>
      <c r="H22" s="78">
        <f t="shared" si="1"/>
        <v>533.180475</v>
      </c>
      <c r="I22" s="78">
        <f t="shared" si="2"/>
        <v>107169.275475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90649</v>
      </c>
      <c r="E23" s="78">
        <v>1100</v>
      </c>
      <c r="F23" s="78">
        <f t="shared" si="3"/>
        <v>11193.625</v>
      </c>
      <c r="G23" s="78">
        <v>907.47</v>
      </c>
      <c r="H23" s="78">
        <f t="shared" si="1"/>
        <v>508.25047499999999</v>
      </c>
      <c r="I23" s="78">
        <f t="shared" si="2"/>
        <v>102158.34547499999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95176</v>
      </c>
      <c r="E24" s="78">
        <v>1100</v>
      </c>
      <c r="F24" s="78">
        <f t="shared" si="3"/>
        <v>11759.5</v>
      </c>
      <c r="G24" s="78">
        <v>907.47</v>
      </c>
      <c r="H24" s="78">
        <f t="shared" si="1"/>
        <v>533.71485000000007</v>
      </c>
      <c r="I24" s="78">
        <f t="shared" si="2"/>
        <v>107276.68485000001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90265</v>
      </c>
      <c r="E26" s="78">
        <v>1100</v>
      </c>
      <c r="F26" s="78">
        <f t="shared" si="3"/>
        <v>11145.625</v>
      </c>
      <c r="G26" s="78">
        <v>907.47</v>
      </c>
      <c r="H26" s="78">
        <f t="shared" si="1"/>
        <v>506.09047500000003</v>
      </c>
      <c r="I26" s="78">
        <f t="shared" si="2"/>
        <v>101724.18547500001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90693</v>
      </c>
      <c r="E27" s="78">
        <v>1100</v>
      </c>
      <c r="F27" s="78">
        <f t="shared" si="3"/>
        <v>11199.125</v>
      </c>
      <c r="G27" s="78">
        <v>907.47</v>
      </c>
      <c r="H27" s="78">
        <f t="shared" si="1"/>
        <v>508.497975</v>
      </c>
      <c r="I27" s="78">
        <f t="shared" si="2"/>
        <v>102208.09297500001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92490</v>
      </c>
      <c r="E28" s="78">
        <v>1100</v>
      </c>
      <c r="F28" s="78">
        <f>(D28-E28)*0.125</f>
        <v>11423.75</v>
      </c>
      <c r="G28" s="78">
        <v>907.47</v>
      </c>
      <c r="H28" s="78">
        <f t="shared" si="1"/>
        <v>518.60609999999997</v>
      </c>
      <c r="I28" s="78">
        <f t="shared" si="2"/>
        <v>104239.82610000001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91176</v>
      </c>
      <c r="E29" s="78">
        <v>1100</v>
      </c>
      <c r="F29" s="78">
        <f>(D29-E29)*0.125</f>
        <v>11259.5</v>
      </c>
      <c r="G29" s="78">
        <v>907.47</v>
      </c>
      <c r="H29" s="78">
        <f t="shared" si="1"/>
        <v>511.21485000000001</v>
      </c>
      <c r="I29" s="78">
        <f t="shared" si="2"/>
        <v>102754.18485000001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92141</v>
      </c>
      <c r="E33" s="78">
        <v>1100</v>
      </c>
      <c r="F33" s="78">
        <f t="shared" si="3"/>
        <v>11380.125</v>
      </c>
      <c r="G33" s="78">
        <v>907.47</v>
      </c>
      <c r="H33" s="78">
        <f t="shared" si="1"/>
        <v>516.64297499999998</v>
      </c>
      <c r="I33" s="78">
        <f t="shared" si="2"/>
        <v>103845.237975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92141</v>
      </c>
      <c r="E34" s="78">
        <v>1100</v>
      </c>
      <c r="F34" s="78">
        <f t="shared" ref="F34" si="4">(D34-E34)*0.125</f>
        <v>11380.125</v>
      </c>
      <c r="G34" s="78">
        <v>907.47</v>
      </c>
      <c r="H34" s="78">
        <f t="shared" ref="H34" si="5">(D34-E34+F34+G34)*0.005</f>
        <v>516.64297499999998</v>
      </c>
      <c r="I34" s="78">
        <f t="shared" ref="I34" si="6">D34-E34+F34+H34+G34</f>
        <v>103845.237975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91599</v>
      </c>
      <c r="E43" s="78">
        <v>1100</v>
      </c>
      <c r="F43" s="78">
        <f t="shared" ref="F43:F45" si="7">(D43-E43)*0.125</f>
        <v>11312.375</v>
      </c>
      <c r="G43" s="78">
        <v>907.47</v>
      </c>
      <c r="H43" s="78">
        <f>(D43-E43+F43+G43)*0.005</f>
        <v>513.59422500000005</v>
      </c>
      <c r="I43" s="78">
        <f>D43-E43+F43+H43+G43</f>
        <v>103232.43922499999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91152</v>
      </c>
      <c r="E44" s="78">
        <v>1100</v>
      </c>
      <c r="F44" s="78">
        <f t="shared" si="7"/>
        <v>11256.5</v>
      </c>
      <c r="G44" s="78">
        <v>907.47</v>
      </c>
      <c r="H44" s="78">
        <f t="shared" ref="H44:H47" si="8">(D44-E44+F44+G44)*0.005</f>
        <v>511.07985000000002</v>
      </c>
      <c r="I44" s="78">
        <f t="shared" ref="I44:I47" si="9">D44-E44+F44+H44+G44</f>
        <v>102727.04985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92644</v>
      </c>
      <c r="E45" s="78">
        <v>1100</v>
      </c>
      <c r="F45" s="78">
        <f t="shared" si="7"/>
        <v>11443</v>
      </c>
      <c r="G45" s="78">
        <v>907.47</v>
      </c>
      <c r="H45" s="78">
        <f>(D45-E45+F45+G45)*0.005</f>
        <v>519.47235000000001</v>
      </c>
      <c r="I45" s="78">
        <f>D45-E45+F45+H45+G45</f>
        <v>104413.94235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93417</v>
      </c>
      <c r="E47" s="78">
        <v>1100</v>
      </c>
      <c r="F47" s="78">
        <f>(D47-E47)*0.125</f>
        <v>11539.625</v>
      </c>
      <c r="G47" s="78">
        <v>907.47</v>
      </c>
      <c r="H47" s="78">
        <f t="shared" si="8"/>
        <v>523.82047499999999</v>
      </c>
      <c r="I47" s="78">
        <f t="shared" si="9"/>
        <v>105287.915475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90390</v>
      </c>
      <c r="E49" s="78">
        <v>1100</v>
      </c>
      <c r="F49" s="78">
        <f>(D49-E49)*0.125</f>
        <v>11161.25</v>
      </c>
      <c r="G49" s="78">
        <v>907.47</v>
      </c>
      <c r="H49" s="78">
        <f>(D49-E49+F49+G49)*0.005</f>
        <v>506.79360000000003</v>
      </c>
      <c r="I49" s="78">
        <f>D49-E49+F49+H49+G49</f>
        <v>101865.51360000001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90390</v>
      </c>
      <c r="E50" s="78">
        <v>1100</v>
      </c>
      <c r="F50" s="78">
        <f>(D50-E50)*0.125</f>
        <v>11161.25</v>
      </c>
      <c r="G50" s="78">
        <v>907.47</v>
      </c>
      <c r="H50" s="78">
        <f>(D50-E50+F50+G50)*0.005</f>
        <v>506.79360000000003</v>
      </c>
      <c r="I50" s="78">
        <f>D50-E50+F50+H50+G50</f>
        <v>101865.51360000001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95537</v>
      </c>
      <c r="E68" s="78">
        <v>1100</v>
      </c>
      <c r="F68" s="78">
        <f>(D68-E68)*0.125</f>
        <v>11804.625</v>
      </c>
      <c r="G68" s="78">
        <v>907.47</v>
      </c>
      <c r="H68" s="78">
        <f>(D68-E68+F68+G68)*0.005</f>
        <v>535.74547500000006</v>
      </c>
      <c r="I68" s="78">
        <f>D68-E68+F68+H68+G68</f>
        <v>107684.840475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95532</v>
      </c>
      <c r="E69" s="78">
        <v>1100</v>
      </c>
      <c r="F69" s="78">
        <f t="shared" ref="F69:F78" si="10">(D69-E69)*0.125</f>
        <v>11804</v>
      </c>
      <c r="G69" s="78">
        <v>907.47</v>
      </c>
      <c r="H69" s="78">
        <f t="shared" ref="H69:H78" si="11">(D69-E69+F69+G69)*0.005</f>
        <v>535.71735000000001</v>
      </c>
      <c r="I69" s="78">
        <f t="shared" ref="I69:I78" si="12">D69-E69+F69+H69+G69</f>
        <v>107679.18735000001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96030</v>
      </c>
      <c r="E70" s="78">
        <v>1100</v>
      </c>
      <c r="F70" s="78">
        <f t="shared" si="10"/>
        <v>11866.25</v>
      </c>
      <c r="G70" s="78">
        <v>907.47</v>
      </c>
      <c r="H70" s="78">
        <f t="shared" si="11"/>
        <v>538.51859999999999</v>
      </c>
      <c r="I70" s="78">
        <f t="shared" si="12"/>
        <v>108242.2386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96875</v>
      </c>
      <c r="E71" s="78">
        <v>1100</v>
      </c>
      <c r="F71" s="78">
        <f t="shared" si="10"/>
        <v>11971.875</v>
      </c>
      <c r="G71" s="78">
        <v>907.47</v>
      </c>
      <c r="H71" s="78">
        <f t="shared" si="11"/>
        <v>543.27172500000006</v>
      </c>
      <c r="I71" s="78">
        <f t="shared" si="12"/>
        <v>109197.616725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97524</v>
      </c>
      <c r="E72" s="78">
        <v>1100</v>
      </c>
      <c r="F72" s="78">
        <f t="shared" si="10"/>
        <v>12053</v>
      </c>
      <c r="G72" s="78">
        <v>907.47</v>
      </c>
      <c r="H72" s="78">
        <f>(D72-E72+F72+G72)*0.005</f>
        <v>546.92235000000005</v>
      </c>
      <c r="I72" s="78">
        <f>D72-E72+F72+H72+G72</f>
        <v>109931.39234999999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99305</v>
      </c>
      <c r="E73" s="78">
        <v>1100</v>
      </c>
      <c r="F73" s="78">
        <f t="shared" si="10"/>
        <v>12275.625</v>
      </c>
      <c r="G73" s="78">
        <v>907.47</v>
      </c>
      <c r="H73" s="78">
        <f t="shared" si="11"/>
        <v>556.94047499999999</v>
      </c>
      <c r="I73" s="78">
        <f t="shared" si="12"/>
        <v>111945.035475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93046</v>
      </c>
      <c r="E76" s="78">
        <v>0</v>
      </c>
      <c r="F76" s="78">
        <f t="shared" si="10"/>
        <v>11630.75</v>
      </c>
      <c r="G76" s="78">
        <v>907.47</v>
      </c>
      <c r="H76" s="78">
        <f t="shared" si="11"/>
        <v>527.92110000000002</v>
      </c>
      <c r="I76" s="78">
        <f t="shared" si="12"/>
        <v>106112.14110000001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90407</v>
      </c>
      <c r="E77" s="78">
        <v>0</v>
      </c>
      <c r="F77" s="78">
        <f t="shared" si="10"/>
        <v>11300.875</v>
      </c>
      <c r="G77" s="78">
        <v>907.47</v>
      </c>
      <c r="H77" s="78">
        <f t="shared" si="11"/>
        <v>513.07672500000001</v>
      </c>
      <c r="I77" s="78">
        <f t="shared" si="12"/>
        <v>103128.42172500001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91806</v>
      </c>
      <c r="E78" s="78">
        <v>0</v>
      </c>
      <c r="F78" s="78">
        <f t="shared" si="10"/>
        <v>11475.75</v>
      </c>
      <c r="G78" s="78">
        <v>907.47</v>
      </c>
      <c r="H78" s="78">
        <f t="shared" si="11"/>
        <v>520.9461</v>
      </c>
      <c r="I78" s="78">
        <f t="shared" si="12"/>
        <v>104710.1661</v>
      </c>
      <c r="M78" s="283"/>
      <c r="N78" s="283"/>
      <c r="O78" s="283"/>
      <c r="P78" s="283"/>
    </row>
    <row r="79" spans="1:16" s="229" customFormat="1" ht="16.5" thickBot="1">
      <c r="A79" s="474" t="s">
        <v>139</v>
      </c>
      <c r="B79" s="475"/>
      <c r="C79" s="475"/>
      <c r="D79" s="475"/>
      <c r="E79" s="476"/>
      <c r="F79" s="170"/>
      <c r="G79" s="170" t="s">
        <v>191</v>
      </c>
      <c r="H79" s="170"/>
      <c r="I79" s="170"/>
      <c r="M79" s="283"/>
      <c r="N79" s="283"/>
      <c r="O79" s="283"/>
      <c r="P79" s="283"/>
    </row>
    <row r="80" spans="1:16" s="229" customFormat="1" ht="16.5" thickBot="1">
      <c r="A80" s="474" t="s">
        <v>140</v>
      </c>
      <c r="B80" s="476"/>
      <c r="C80" s="175"/>
      <c r="D80" s="477" t="s">
        <v>141</v>
      </c>
      <c r="E80" s="478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>
      <c r="A89" s="163" t="s">
        <v>235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1"/>
  <sheetViews>
    <sheetView topLeftCell="A8" workbookViewId="0">
      <selection activeCell="D36" sqref="D36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192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76207</v>
      </c>
      <c r="E10" s="78">
        <v>1100</v>
      </c>
      <c r="F10" s="78">
        <f t="shared" ref="F10:F14" si="0">(D10-E10)*0.125</f>
        <v>9388.375</v>
      </c>
      <c r="G10" s="78">
        <v>6081.79</v>
      </c>
      <c r="H10" s="78">
        <f t="shared" ref="H10:H33" si="1">(D10-E10+F10+G10)*0.005</f>
        <v>452.88582499999995</v>
      </c>
      <c r="I10" s="78">
        <f t="shared" ref="I10:I33" si="2">D10-E10+F10+H10+G10</f>
        <v>91030.050824999998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77053</v>
      </c>
      <c r="E14" s="78">
        <v>1100</v>
      </c>
      <c r="F14" s="78">
        <f t="shared" si="0"/>
        <v>9494.125</v>
      </c>
      <c r="G14" s="78">
        <v>6081.79</v>
      </c>
      <c r="H14" s="78">
        <f t="shared" si="1"/>
        <v>457.64457499999997</v>
      </c>
      <c r="I14" s="78">
        <f t="shared" si="2"/>
        <v>91986.559574999992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87008</v>
      </c>
      <c r="E22" s="78">
        <v>1100</v>
      </c>
      <c r="F22" s="78">
        <f t="shared" ref="F22:F33" si="3">(D22-E22)*0.125</f>
        <v>10738.5</v>
      </c>
      <c r="G22" s="78">
        <v>6081.79</v>
      </c>
      <c r="H22" s="78">
        <f t="shared" si="1"/>
        <v>513.64144999999996</v>
      </c>
      <c r="I22" s="78">
        <f t="shared" si="2"/>
        <v>103241.93144999999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82576</v>
      </c>
      <c r="E23" s="78">
        <v>1100</v>
      </c>
      <c r="F23" s="78">
        <f t="shared" si="3"/>
        <v>10184.5</v>
      </c>
      <c r="G23" s="78">
        <v>6081.79</v>
      </c>
      <c r="H23" s="78">
        <f t="shared" si="1"/>
        <v>488.71144999999996</v>
      </c>
      <c r="I23" s="78">
        <f t="shared" si="2"/>
        <v>98231.001449999996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87703</v>
      </c>
      <c r="E24" s="78">
        <v>1100</v>
      </c>
      <c r="F24" s="78">
        <f t="shared" si="3"/>
        <v>10825.375</v>
      </c>
      <c r="G24" s="78">
        <v>6081.79</v>
      </c>
      <c r="H24" s="78">
        <f t="shared" si="1"/>
        <v>517.55082500000003</v>
      </c>
      <c r="I24" s="78">
        <f t="shared" si="2"/>
        <v>104027.71582499999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83093</v>
      </c>
      <c r="E26" s="78">
        <v>1100</v>
      </c>
      <c r="F26" s="78">
        <f t="shared" si="3"/>
        <v>10249.125</v>
      </c>
      <c r="G26" s="78">
        <v>6081.79</v>
      </c>
      <c r="H26" s="78">
        <f t="shared" si="1"/>
        <v>491.619575</v>
      </c>
      <c r="I26" s="78">
        <f t="shared" si="2"/>
        <v>98815.534574999998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82521</v>
      </c>
      <c r="E27" s="78">
        <v>1100</v>
      </c>
      <c r="F27" s="78">
        <f t="shared" si="3"/>
        <v>10177.625</v>
      </c>
      <c r="G27" s="78">
        <v>6081.79</v>
      </c>
      <c r="H27" s="78">
        <f t="shared" si="1"/>
        <v>488.40207499999997</v>
      </c>
      <c r="I27" s="78">
        <f t="shared" si="2"/>
        <v>98168.817074999999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84967</v>
      </c>
      <c r="E28" s="78">
        <v>1100</v>
      </c>
      <c r="F28" s="78">
        <f>(D28-E28)*0.125</f>
        <v>10483.375</v>
      </c>
      <c r="G28" s="78">
        <v>6081.79</v>
      </c>
      <c r="H28" s="78">
        <f t="shared" si="1"/>
        <v>502.16082499999999</v>
      </c>
      <c r="I28" s="78">
        <f t="shared" si="2"/>
        <v>100934.32582499999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83654</v>
      </c>
      <c r="E29" s="78">
        <v>1100</v>
      </c>
      <c r="F29" s="78">
        <f>(D29-E29)*0.125</f>
        <v>10319.25</v>
      </c>
      <c r="G29" s="78">
        <v>6081.79</v>
      </c>
      <c r="H29" s="78">
        <f t="shared" si="1"/>
        <v>494.77519999999998</v>
      </c>
      <c r="I29" s="78">
        <f t="shared" si="2"/>
        <v>99449.815199999997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84069</v>
      </c>
      <c r="E33" s="78">
        <v>1100</v>
      </c>
      <c r="F33" s="78">
        <f t="shared" si="3"/>
        <v>10371.125</v>
      </c>
      <c r="G33" s="78">
        <v>6081.79</v>
      </c>
      <c r="H33" s="78">
        <f t="shared" si="1"/>
        <v>497.10957500000001</v>
      </c>
      <c r="I33" s="78">
        <f t="shared" si="2"/>
        <v>99919.024574999989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84069</v>
      </c>
      <c r="E34" s="78">
        <v>1100</v>
      </c>
      <c r="F34" s="78">
        <f t="shared" ref="F34" si="4">(D34-E34)*0.125</f>
        <v>10371.125</v>
      </c>
      <c r="G34" s="78">
        <v>6081.79</v>
      </c>
      <c r="H34" s="78">
        <f t="shared" ref="H34" si="5">(D34-E34+F34+G34)*0.005</f>
        <v>497.10957500000001</v>
      </c>
      <c r="I34" s="78">
        <f t="shared" ref="I34" si="6">D34-E34+F34+H34+G34</f>
        <v>99919.024574999989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>
      <c r="A37" s="483" t="s">
        <v>66</v>
      </c>
      <c r="B37" s="484"/>
      <c r="C37" s="484"/>
      <c r="D37" s="484"/>
      <c r="E37" s="484"/>
      <c r="F37" s="484"/>
      <c r="G37" s="484"/>
      <c r="H37" s="484"/>
      <c r="I37" s="485"/>
      <c r="M37" s="283"/>
      <c r="N37" s="283"/>
      <c r="O37" s="283"/>
      <c r="P37" s="283"/>
    </row>
    <row r="38" spans="1:237" s="287" customFormat="1" ht="15.75">
      <c r="A38" s="486" t="s">
        <v>7</v>
      </c>
      <c r="B38" s="486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>
      <c r="A42" s="90" t="s">
        <v>75</v>
      </c>
      <c r="B42" s="91" t="s">
        <v>76</v>
      </c>
      <c r="C42" s="115" t="s">
        <v>77</v>
      </c>
      <c r="D42" s="78">
        <v>84340</v>
      </c>
      <c r="E42" s="78">
        <v>1100</v>
      </c>
      <c r="F42" s="78">
        <f t="shared" ref="F42:F44" si="7">(D42-E42)*0.125</f>
        <v>10405</v>
      </c>
      <c r="G42" s="78">
        <v>6081.79</v>
      </c>
      <c r="H42" s="78">
        <f>(D42-E42+F42+G42)*0.005</f>
        <v>498.63394999999997</v>
      </c>
      <c r="I42" s="78">
        <f>D42-E42+F42+H42+G42</f>
        <v>100225.42395</v>
      </c>
      <c r="M42" s="283"/>
      <c r="N42" s="283"/>
      <c r="O42" s="283"/>
      <c r="P42" s="283"/>
    </row>
    <row r="43" spans="1:237" s="284" customFormat="1" ht="15.75">
      <c r="A43" s="90" t="s">
        <v>75</v>
      </c>
      <c r="B43" s="91" t="s">
        <v>78</v>
      </c>
      <c r="C43" s="115" t="s">
        <v>43</v>
      </c>
      <c r="D43" s="78">
        <v>85393</v>
      </c>
      <c r="E43" s="78">
        <v>1100</v>
      </c>
      <c r="F43" s="78">
        <f t="shared" si="7"/>
        <v>10536.625</v>
      </c>
      <c r="G43" s="78">
        <v>6081.79</v>
      </c>
      <c r="H43" s="78">
        <f t="shared" ref="H43" si="8">(D43-E43+F43+G43)*0.005</f>
        <v>504.557075</v>
      </c>
      <c r="I43" s="78">
        <f t="shared" ref="I43" si="9">D43-E43+F43+H43+G43</f>
        <v>101415.972075</v>
      </c>
      <c r="M43" s="286"/>
      <c r="N43" s="286"/>
      <c r="O43" s="286"/>
      <c r="P43" s="286"/>
    </row>
    <row r="44" spans="1:237" s="229" customFormat="1" ht="15.75">
      <c r="A44" s="90" t="s">
        <v>79</v>
      </c>
      <c r="B44" s="91" t="s">
        <v>80</v>
      </c>
      <c r="C44" s="115" t="s">
        <v>43</v>
      </c>
      <c r="D44" s="78">
        <v>87585</v>
      </c>
      <c r="E44" s="78">
        <v>1100</v>
      </c>
      <c r="F44" s="78">
        <f t="shared" si="7"/>
        <v>10810.625</v>
      </c>
      <c r="G44" s="78">
        <v>6081.79</v>
      </c>
      <c r="H44" s="78">
        <f>(D44-E44+F44+G44)*0.005</f>
        <v>516.88707499999998</v>
      </c>
      <c r="I44" s="78">
        <f>D44-E44+F44+H44+G44</f>
        <v>103894.302075</v>
      </c>
      <c r="M44" s="283"/>
      <c r="N44" s="283"/>
      <c r="O44" s="283"/>
      <c r="P44" s="283"/>
    </row>
    <row r="45" spans="1:237" s="229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443" t="s">
        <v>118</v>
      </c>
      <c r="B64" s="444"/>
      <c r="C64" s="444"/>
      <c r="D64" s="444"/>
      <c r="E64" s="444"/>
      <c r="F64" s="444"/>
      <c r="G64" s="444"/>
      <c r="H64" s="444"/>
      <c r="I64" s="445"/>
      <c r="M64" s="283"/>
      <c r="N64" s="283"/>
      <c r="O64" s="283"/>
      <c r="P64" s="283"/>
    </row>
    <row r="65" spans="1:16" s="229" customFormat="1" ht="15.75">
      <c r="A65" s="473" t="s">
        <v>7</v>
      </c>
      <c r="B65" s="473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74" t="s">
        <v>139</v>
      </c>
      <c r="B77" s="475"/>
      <c r="C77" s="475"/>
      <c r="D77" s="475"/>
      <c r="E77" s="476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74" t="s">
        <v>140</v>
      </c>
      <c r="B78" s="476"/>
      <c r="C78" s="175"/>
      <c r="D78" s="477" t="s">
        <v>141</v>
      </c>
      <c r="E78" s="478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topLeftCell="A25" workbookViewId="0">
      <selection activeCell="D21" sqref="D21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5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5">
      <c r="A3" s="446"/>
      <c r="B3" s="472" t="s">
        <v>239</v>
      </c>
      <c r="C3" s="472"/>
      <c r="D3" s="472"/>
      <c r="E3" s="472"/>
      <c r="F3" s="472"/>
      <c r="G3" s="472"/>
      <c r="H3" s="472"/>
      <c r="I3" s="446"/>
    </row>
    <row r="4" spans="1:15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5" ht="15.75" thickBot="1"/>
    <row r="6" spans="1:15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193</v>
      </c>
    </row>
    <row r="7" spans="1:15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5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5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78">
        <v>81990</v>
      </c>
      <c r="E20" s="78">
        <v>1100</v>
      </c>
      <c r="F20" s="78">
        <f t="shared" ref="F20" si="0">(D20-E20)*0.125</f>
        <v>10111.25</v>
      </c>
      <c r="G20" s="78">
        <v>5218.5</v>
      </c>
      <c r="H20" s="78">
        <f t="shared" ref="H20" si="1">(D20-E20+F20+G20)*0.005</f>
        <v>481.09875</v>
      </c>
      <c r="I20" s="78">
        <f t="shared" ref="I20" si="2">D20-E20+F20+H20+G20</f>
        <v>96700.848750000005</v>
      </c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L38" s="283"/>
      <c r="M38" s="283"/>
      <c r="N38" s="283"/>
      <c r="O38" s="283"/>
    </row>
    <row r="39" spans="1:236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78">
        <v>87819</v>
      </c>
      <c r="E47" s="78">
        <v>1100</v>
      </c>
      <c r="F47" s="78">
        <f>(D47-E47)*0.125</f>
        <v>10839.875</v>
      </c>
      <c r="G47" s="78">
        <v>5218.5</v>
      </c>
      <c r="H47" s="78">
        <f t="shared" ref="H47" si="3">(D47-E47+F47+G47)*0.005</f>
        <v>513.88687500000003</v>
      </c>
      <c r="I47" s="78">
        <f t="shared" ref="I47" si="4">D47-E47+F47+H47+G47</f>
        <v>103291.261875</v>
      </c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L66" s="283"/>
      <c r="M66" s="283"/>
      <c r="N66" s="283"/>
      <c r="O66" s="283"/>
    </row>
    <row r="67" spans="1:15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0" workbookViewId="0">
      <selection activeCell="D21" sqref="D21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 ht="15.75">
      <c r="A3" s="446"/>
      <c r="B3" s="519" t="s">
        <v>242</v>
      </c>
      <c r="C3" s="519"/>
      <c r="D3" s="519"/>
      <c r="E3" s="519"/>
      <c r="F3" s="519"/>
      <c r="G3" s="519"/>
      <c r="H3" s="519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194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82778</v>
      </c>
      <c r="E20" s="78">
        <v>1100</v>
      </c>
      <c r="F20" s="78">
        <f t="shared" ref="F20" si="0">(D20-E20)*0.125</f>
        <v>10209.75</v>
      </c>
      <c r="G20" s="78">
        <v>5168.9399999999996</v>
      </c>
      <c r="H20" s="78">
        <f t="shared" ref="H20" si="1">(D20-E20+F20+G20)*0.005</f>
        <v>485.28345000000002</v>
      </c>
      <c r="I20" s="78">
        <f t="shared" ref="I20" si="2">D20-E20+F20+H20+G20</f>
        <v>97541.973450000005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89058</v>
      </c>
      <c r="E47" s="78">
        <v>1100</v>
      </c>
      <c r="F47" s="78">
        <f>(D47-E47)*0.125</f>
        <v>10994.75</v>
      </c>
      <c r="G47" s="78">
        <v>5168.9399999999996</v>
      </c>
      <c r="H47" s="78">
        <f t="shared" ref="H47" si="3">(D47-E47+F47+G47)*0.005</f>
        <v>520.60845000000006</v>
      </c>
      <c r="I47" s="78">
        <f t="shared" ref="I47" si="4">D47-E47+F47+H47+G47</f>
        <v>104642.29845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7" workbookViewId="0">
      <selection activeCell="D21" sqref="D21"/>
    </sheetView>
  </sheetViews>
  <sheetFormatPr defaultColWidth="14.85546875" defaultRowHeight="18" customHeight="1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8" customHeight="1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 ht="18" customHeight="1">
      <c r="A3" s="446"/>
      <c r="B3" s="519" t="s">
        <v>242</v>
      </c>
      <c r="C3" s="519"/>
      <c r="D3" s="519"/>
      <c r="E3" s="519"/>
      <c r="F3" s="519"/>
      <c r="G3" s="519"/>
      <c r="H3" s="519"/>
      <c r="I3" s="446"/>
    </row>
    <row r="4" spans="1:16" ht="18" customHeight="1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8" customHeight="1" thickBot="1"/>
    <row r="6" spans="1:16" ht="18" customHeight="1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195</v>
      </c>
    </row>
    <row r="7" spans="1:16" ht="18" customHeight="1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18" customHeight="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 ht="18" customHeigh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>
      <c r="A20" s="90" t="s">
        <v>28</v>
      </c>
      <c r="B20" s="91" t="s">
        <v>29</v>
      </c>
      <c r="C20" s="92" t="s">
        <v>19</v>
      </c>
      <c r="D20" s="78">
        <v>84617</v>
      </c>
      <c r="E20" s="78">
        <v>1100</v>
      </c>
      <c r="F20" s="78">
        <f t="shared" ref="F20" si="0">(D20-E20)*0.125</f>
        <v>10439.625</v>
      </c>
      <c r="G20" s="78">
        <v>3491.94</v>
      </c>
      <c r="H20" s="78">
        <f t="shared" ref="H20" si="1">(D20-E20+F20+G20)*0.005</f>
        <v>487.24282500000004</v>
      </c>
      <c r="I20" s="78">
        <f t="shared" ref="I20" si="2">D20-E20+F20+H20+G20</f>
        <v>97935.807824999996</v>
      </c>
      <c r="M20" s="283"/>
      <c r="N20" s="283"/>
      <c r="O20" s="283"/>
      <c r="P20" s="283"/>
    </row>
    <row r="21" spans="1:16" s="229" customFormat="1" ht="18" customHeigh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8" customHeight="1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>
      <c r="A47" s="90" t="s">
        <v>82</v>
      </c>
      <c r="B47" s="91" t="s">
        <v>83</v>
      </c>
      <c r="C47" s="115" t="s">
        <v>84</v>
      </c>
      <c r="D47" s="78">
        <v>89356</v>
      </c>
      <c r="E47" s="78">
        <v>1100</v>
      </c>
      <c r="F47" s="78">
        <f>(D47-E47)*0.125</f>
        <v>11032</v>
      </c>
      <c r="G47" s="78">
        <v>3491.94</v>
      </c>
      <c r="H47" s="78">
        <f t="shared" ref="H47" si="3">(D47-E47+F47+G47)*0.005</f>
        <v>513.89970000000005</v>
      </c>
      <c r="I47" s="78">
        <f t="shared" ref="I47" si="4">D47-E47+F47+H47+G47</f>
        <v>103293.8397</v>
      </c>
      <c r="M47" s="283"/>
      <c r="N47" s="283"/>
      <c r="O47" s="283"/>
      <c r="P47" s="283"/>
    </row>
    <row r="48" spans="1:237" s="229" customFormat="1" ht="18" customHeigh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8" customHeight="1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254</v>
      </c>
      <c r="H82" s="136"/>
      <c r="I82" s="136"/>
      <c r="M82" s="283"/>
      <c r="N82" s="283"/>
      <c r="O82" s="283"/>
      <c r="P82" s="283"/>
    </row>
    <row r="83" spans="1:16" s="229" customFormat="1" ht="18" customHeigh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5" workbookViewId="0">
      <selection activeCell="D35" sqref="D35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 ht="15.75">
      <c r="A3" s="446"/>
      <c r="B3" s="519" t="s">
        <v>242</v>
      </c>
      <c r="C3" s="519"/>
      <c r="D3" s="519"/>
      <c r="E3" s="519"/>
      <c r="F3" s="519"/>
      <c r="G3" s="519"/>
      <c r="H3" s="519"/>
      <c r="I3" s="446"/>
    </row>
    <row r="4" spans="1:16" ht="15.75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 ht="15.75" thickBot="1"/>
    <row r="6" spans="1:16">
      <c r="A6" s="450" t="s">
        <v>161</v>
      </c>
      <c r="B6" s="451"/>
      <c r="C6" s="451"/>
      <c r="D6" s="451"/>
      <c r="E6" s="451"/>
      <c r="F6" s="451"/>
      <c r="G6" s="451"/>
      <c r="H6" s="479"/>
      <c r="I6" s="14" t="s">
        <v>196</v>
      </c>
    </row>
    <row r="7" spans="1:16" ht="15.75" thickBot="1">
      <c r="A7" s="452"/>
      <c r="B7" s="453"/>
      <c r="C7" s="453"/>
      <c r="D7" s="453"/>
      <c r="E7" s="453"/>
      <c r="F7" s="453"/>
      <c r="G7" s="453"/>
      <c r="H7" s="480"/>
      <c r="I7" s="4" t="s">
        <v>271</v>
      </c>
    </row>
    <row r="8" spans="1:16" ht="21" thickBot="1">
      <c r="A8" s="454" t="s">
        <v>6</v>
      </c>
      <c r="B8" s="455"/>
      <c r="C8" s="455"/>
      <c r="D8" s="455"/>
      <c r="E8" s="455"/>
      <c r="F8" s="455"/>
      <c r="G8" s="455"/>
      <c r="H8" s="455"/>
      <c r="I8" s="481"/>
    </row>
    <row r="9" spans="1:16" s="7" customFormat="1">
      <c r="A9" s="458" t="s">
        <v>7</v>
      </c>
      <c r="B9" s="458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84407</v>
      </c>
      <c r="E10" s="78">
        <v>1100</v>
      </c>
      <c r="F10" s="78">
        <f t="shared" ref="F10:F15" si="0">(D10-E10)*0.125</f>
        <v>10413.375</v>
      </c>
      <c r="G10" s="78">
        <v>1722.25</v>
      </c>
      <c r="H10" s="78">
        <f t="shared" ref="H10:H33" si="1">(D10-E10+F10+G10)*0.005</f>
        <v>477.21312499999999</v>
      </c>
      <c r="I10" s="78">
        <f t="shared" ref="I10:I33" si="2">D10-E10+F10+H10+G10</f>
        <v>95919.838124999995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84407</v>
      </c>
      <c r="E11" s="78">
        <v>1100</v>
      </c>
      <c r="F11" s="78">
        <f t="shared" si="0"/>
        <v>10413.375</v>
      </c>
      <c r="G11" s="78">
        <v>1722.25</v>
      </c>
      <c r="H11" s="78">
        <f t="shared" si="1"/>
        <v>477.21312499999999</v>
      </c>
      <c r="I11" s="78">
        <f t="shared" si="2"/>
        <v>95919.838124999995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85803</v>
      </c>
      <c r="E14" s="78">
        <v>1100</v>
      </c>
      <c r="F14" s="78">
        <f t="shared" si="0"/>
        <v>10587.875</v>
      </c>
      <c r="G14" s="78">
        <v>1722.25</v>
      </c>
      <c r="H14" s="78">
        <f t="shared" si="1"/>
        <v>485.06562500000001</v>
      </c>
      <c r="I14" s="78">
        <f t="shared" si="2"/>
        <v>97498.190625000003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88710</v>
      </c>
      <c r="E15" s="78">
        <v>1100</v>
      </c>
      <c r="F15" s="78">
        <f t="shared" si="0"/>
        <v>10951.25</v>
      </c>
      <c r="G15" s="78">
        <v>1722.25</v>
      </c>
      <c r="H15" s="78">
        <f t="shared" si="1"/>
        <v>501.41750000000002</v>
      </c>
      <c r="I15" s="78">
        <f t="shared" si="2"/>
        <v>100784.9175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94858</v>
      </c>
      <c r="E22" s="78">
        <v>1100</v>
      </c>
      <c r="F22" s="78">
        <f t="shared" ref="F22:F33" si="3">(D22-E22)*0.125</f>
        <v>11719.75</v>
      </c>
      <c r="G22" s="78">
        <v>1722.25</v>
      </c>
      <c r="H22" s="78">
        <f t="shared" si="1"/>
        <v>536</v>
      </c>
      <c r="I22" s="78">
        <f t="shared" si="2"/>
        <v>107736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90726</v>
      </c>
      <c r="E23" s="78">
        <v>1100</v>
      </c>
      <c r="F23" s="78">
        <f t="shared" si="3"/>
        <v>11203.25</v>
      </c>
      <c r="G23" s="78">
        <v>1722.25</v>
      </c>
      <c r="H23" s="78">
        <f t="shared" si="1"/>
        <v>512.75750000000005</v>
      </c>
      <c r="I23" s="78">
        <f t="shared" si="2"/>
        <v>103064.25750000001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95253</v>
      </c>
      <c r="E24" s="78">
        <v>1100</v>
      </c>
      <c r="F24" s="78">
        <f t="shared" si="3"/>
        <v>11769.125</v>
      </c>
      <c r="G24" s="78">
        <v>1722.25</v>
      </c>
      <c r="H24" s="78">
        <f t="shared" si="1"/>
        <v>538.22187499999995</v>
      </c>
      <c r="I24" s="78">
        <f t="shared" si="2"/>
        <v>108182.596875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90093</v>
      </c>
      <c r="E26" s="78">
        <v>1100</v>
      </c>
      <c r="F26" s="78">
        <f t="shared" si="3"/>
        <v>11124.125</v>
      </c>
      <c r="G26" s="78">
        <v>1722.25</v>
      </c>
      <c r="H26" s="78">
        <f t="shared" si="1"/>
        <v>509.19687500000003</v>
      </c>
      <c r="I26" s="78">
        <f t="shared" si="2"/>
        <v>102348.57187499999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90721</v>
      </c>
      <c r="E27" s="78">
        <v>1100</v>
      </c>
      <c r="F27" s="78">
        <f t="shared" si="3"/>
        <v>11202.625</v>
      </c>
      <c r="G27" s="78">
        <v>1722.25</v>
      </c>
      <c r="H27" s="78">
        <f t="shared" si="1"/>
        <v>512.729375</v>
      </c>
      <c r="I27" s="78">
        <f t="shared" si="2"/>
        <v>103058.604375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92517</v>
      </c>
      <c r="E28" s="78">
        <v>1100</v>
      </c>
      <c r="F28" s="78">
        <f>(D28-E28)*0.125</f>
        <v>11427.125</v>
      </c>
      <c r="G28" s="78">
        <v>1722.25</v>
      </c>
      <c r="H28" s="78">
        <f t="shared" si="1"/>
        <v>522.83187499999997</v>
      </c>
      <c r="I28" s="78">
        <f t="shared" si="2"/>
        <v>105089.206875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91204</v>
      </c>
      <c r="E29" s="78">
        <v>1100</v>
      </c>
      <c r="F29" s="78">
        <f>(D29-E29)*0.125</f>
        <v>11263</v>
      </c>
      <c r="G29" s="78">
        <v>1722.25</v>
      </c>
      <c r="H29" s="78">
        <f t="shared" si="1"/>
        <v>515.44624999999996</v>
      </c>
      <c r="I29" s="78">
        <f t="shared" si="2"/>
        <v>103604.69624999999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92213</v>
      </c>
      <c r="E30" s="78">
        <v>1100</v>
      </c>
      <c r="F30" s="78">
        <f>(D30-E30)*0.125</f>
        <v>11389.125</v>
      </c>
      <c r="G30" s="78">
        <v>1722.25</v>
      </c>
      <c r="H30" s="78">
        <f t="shared" ref="H30" si="4">(D30-E30+F30+G30)*0.005</f>
        <v>521.12187500000005</v>
      </c>
      <c r="I30" s="78">
        <f t="shared" ref="I30" si="5">D30-E30+F30+H30+G30</f>
        <v>104745.496875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91218</v>
      </c>
      <c r="E31" s="78">
        <v>1100</v>
      </c>
      <c r="F31" s="78">
        <f>(D31-E31)*0.125</f>
        <v>11264.75</v>
      </c>
      <c r="G31" s="78">
        <v>1722.25</v>
      </c>
      <c r="H31" s="78">
        <f t="shared" si="1"/>
        <v>515.52499999999998</v>
      </c>
      <c r="I31" s="78">
        <f t="shared" si="2"/>
        <v>103620.52499999999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92219</v>
      </c>
      <c r="E33" s="78">
        <v>1100</v>
      </c>
      <c r="F33" s="78">
        <f t="shared" si="3"/>
        <v>11389.875</v>
      </c>
      <c r="G33" s="78">
        <v>1722.25</v>
      </c>
      <c r="H33" s="78">
        <f t="shared" si="1"/>
        <v>521.15562499999999</v>
      </c>
      <c r="I33" s="78">
        <f t="shared" si="2"/>
        <v>104752.280625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3" t="s">
        <v>66</v>
      </c>
      <c r="B38" s="484"/>
      <c r="C38" s="484"/>
      <c r="D38" s="484"/>
      <c r="E38" s="484"/>
      <c r="F38" s="484"/>
      <c r="G38" s="484"/>
      <c r="H38" s="484"/>
      <c r="I38" s="485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73" t="s">
        <v>7</v>
      </c>
      <c r="B67" s="473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1"/>
  <sheetViews>
    <sheetView topLeftCell="A28" workbookViewId="0">
      <selection activeCell="D23" sqref="D23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46"/>
      <c r="B1" s="447" t="s">
        <v>0</v>
      </c>
      <c r="C1" s="447"/>
      <c r="D1" s="447"/>
      <c r="E1" s="447"/>
      <c r="F1" s="447"/>
      <c r="G1" s="447"/>
      <c r="H1" s="447"/>
      <c r="I1" s="446"/>
    </row>
    <row r="2" spans="1:16" ht="15.75">
      <c r="A2" s="446"/>
      <c r="B2" s="448" t="s">
        <v>241</v>
      </c>
      <c r="C2" s="448"/>
      <c r="D2" s="448"/>
      <c r="E2" s="448"/>
      <c r="F2" s="448"/>
      <c r="G2" s="448"/>
      <c r="H2" s="448"/>
      <c r="I2" s="446"/>
    </row>
    <row r="3" spans="1:16" ht="15.75">
      <c r="A3" s="446"/>
      <c r="B3" s="519" t="s">
        <v>242</v>
      </c>
      <c r="C3" s="519"/>
      <c r="D3" s="519"/>
      <c r="E3" s="519"/>
      <c r="F3" s="519"/>
      <c r="G3" s="519"/>
      <c r="H3" s="519"/>
      <c r="I3" s="446"/>
    </row>
    <row r="4" spans="1:16" ht="16.5" thickBot="1">
      <c r="A4" s="446"/>
      <c r="B4" s="448" t="s">
        <v>243</v>
      </c>
      <c r="C4" s="448"/>
      <c r="D4" s="448"/>
      <c r="E4" s="448"/>
      <c r="F4" s="448"/>
      <c r="G4" s="448"/>
      <c r="H4" s="448"/>
      <c r="I4" s="446"/>
    </row>
    <row r="5" spans="1:16">
      <c r="A5" s="450" t="s">
        <v>161</v>
      </c>
      <c r="B5" s="451"/>
      <c r="C5" s="451"/>
      <c r="D5" s="451"/>
      <c r="E5" s="451"/>
      <c r="F5" s="451"/>
      <c r="G5" s="451"/>
      <c r="H5" s="479"/>
      <c r="I5" s="14" t="s">
        <v>232</v>
      </c>
    </row>
    <row r="6" spans="1:16" ht="15.75" thickBot="1">
      <c r="A6" s="452"/>
      <c r="B6" s="453"/>
      <c r="C6" s="453"/>
      <c r="D6" s="453"/>
      <c r="E6" s="453"/>
      <c r="F6" s="453"/>
      <c r="G6" s="453"/>
      <c r="H6" s="480"/>
      <c r="I6" s="4" t="s">
        <v>271</v>
      </c>
    </row>
    <row r="7" spans="1:16" ht="21" thickBot="1">
      <c r="A7" s="454" t="s">
        <v>6</v>
      </c>
      <c r="B7" s="455"/>
      <c r="C7" s="455"/>
      <c r="D7" s="455"/>
      <c r="E7" s="455"/>
      <c r="F7" s="455"/>
      <c r="G7" s="455"/>
      <c r="H7" s="455"/>
      <c r="I7" s="481"/>
    </row>
    <row r="8" spans="1:16" s="62" customFormat="1" ht="15.75">
      <c r="A8" s="513" t="s">
        <v>7</v>
      </c>
      <c r="B8" s="513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263</v>
      </c>
      <c r="C14" s="92" t="s">
        <v>264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28</v>
      </c>
      <c r="B19" s="91" t="s">
        <v>29</v>
      </c>
      <c r="C19" s="92" t="s">
        <v>19</v>
      </c>
      <c r="D19" s="78">
        <v>83787</v>
      </c>
      <c r="E19" s="78">
        <v>1100</v>
      </c>
      <c r="F19" s="78">
        <f t="shared" ref="F19" si="0">(D19-E19)*0.125</f>
        <v>10335.875</v>
      </c>
      <c r="G19" s="78">
        <v>3671.92</v>
      </c>
      <c r="H19" s="78">
        <f t="shared" ref="H19" si="1">(D19-E19+F19+G19)*0.005</f>
        <v>483.473975</v>
      </c>
      <c r="I19" s="78">
        <f t="shared" ref="I19" si="2">D19-E19+F19+H19+G19</f>
        <v>97178.268974999999</v>
      </c>
      <c r="M19" s="283"/>
      <c r="N19" s="283"/>
      <c r="O19" s="283"/>
      <c r="P19" s="283"/>
    </row>
    <row r="20" spans="1:16" s="229" customFormat="1" ht="15.7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47</v>
      </c>
      <c r="C27" s="92" t="s">
        <v>233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49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>
      <c r="A36" s="483" t="s">
        <v>66</v>
      </c>
      <c r="B36" s="484"/>
      <c r="C36" s="484"/>
      <c r="D36" s="484"/>
      <c r="E36" s="484"/>
      <c r="F36" s="484"/>
      <c r="G36" s="484"/>
      <c r="H36" s="484"/>
      <c r="I36" s="485"/>
      <c r="M36" s="283"/>
      <c r="N36" s="283"/>
      <c r="O36" s="283"/>
      <c r="P36" s="283"/>
    </row>
    <row r="37" spans="1:16" s="287" customFormat="1" ht="15.75">
      <c r="A37" s="486" t="s">
        <v>7</v>
      </c>
      <c r="B37" s="486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>
      <c r="A45" s="90" t="s">
        <v>82</v>
      </c>
      <c r="B45" s="91" t="s">
        <v>83</v>
      </c>
      <c r="C45" s="115" t="s">
        <v>84</v>
      </c>
      <c r="D45" s="78">
        <v>89978</v>
      </c>
      <c r="E45" s="78">
        <v>1100</v>
      </c>
      <c r="F45" s="78">
        <f>(D45-E45)*0.125</f>
        <v>11109.75</v>
      </c>
      <c r="G45" s="78">
        <v>3671.92</v>
      </c>
      <c r="H45" s="78">
        <f t="shared" ref="H45" si="3">(D45-E45+F45+G45)*0.005</f>
        <v>518.29835000000003</v>
      </c>
      <c r="I45" s="78">
        <f t="shared" ref="I45" si="4">D45-E45+F45+H45+G45</f>
        <v>104177.96835</v>
      </c>
      <c r="M45" s="283"/>
      <c r="N45" s="283"/>
      <c r="O45" s="283"/>
      <c r="P45" s="283"/>
    </row>
    <row r="46" spans="1:16" s="229" customFormat="1" ht="15.7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>
      <c r="A64" s="443" t="s">
        <v>118</v>
      </c>
      <c r="B64" s="444"/>
      <c r="C64" s="444"/>
      <c r="D64" s="444"/>
      <c r="E64" s="444"/>
      <c r="F64" s="444"/>
      <c r="G64" s="444"/>
      <c r="H64" s="444"/>
      <c r="I64" s="445"/>
      <c r="M64" s="283"/>
      <c r="N64" s="283"/>
      <c r="O64" s="283"/>
      <c r="P64" s="283"/>
    </row>
    <row r="65" spans="1:16" s="229" customFormat="1" ht="15.75">
      <c r="A65" s="473" t="s">
        <v>7</v>
      </c>
      <c r="B65" s="473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74" t="s">
        <v>139</v>
      </c>
      <c r="B77" s="475"/>
      <c r="C77" s="475"/>
      <c r="D77" s="475"/>
      <c r="E77" s="476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74" t="s">
        <v>140</v>
      </c>
      <c r="B78" s="476"/>
      <c r="C78" s="175"/>
      <c r="D78" s="477" t="s">
        <v>141</v>
      </c>
      <c r="E78" s="478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520" t="s">
        <v>275</v>
      </c>
      <c r="H80" s="521"/>
      <c r="I80" s="521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G80:I80"/>
    <mergeCell ref="A65:B65"/>
    <mergeCell ref="A77:E77"/>
    <mergeCell ref="A78:B78"/>
    <mergeCell ref="D78:E78"/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4"/>
  <sheetViews>
    <sheetView topLeftCell="A15" workbookViewId="0">
      <selection activeCell="D37" sqref="D37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46"/>
      <c r="B1" s="447" t="s">
        <v>0</v>
      </c>
      <c r="C1" s="447"/>
      <c r="D1" s="447"/>
      <c r="E1" s="447"/>
      <c r="F1" s="447"/>
      <c r="G1" s="447"/>
      <c r="H1" s="446"/>
    </row>
    <row r="2" spans="1:14" ht="18">
      <c r="A2" s="446"/>
      <c r="B2" s="487" t="s">
        <v>245</v>
      </c>
      <c r="C2" s="487"/>
      <c r="D2" s="487"/>
      <c r="E2" s="487"/>
      <c r="F2" s="487"/>
      <c r="G2" s="487"/>
      <c r="H2" s="446"/>
    </row>
    <row r="3" spans="1:14" ht="15.75">
      <c r="A3" s="446"/>
      <c r="B3" s="519" t="s">
        <v>242</v>
      </c>
      <c r="C3" s="519"/>
      <c r="D3" s="519"/>
      <c r="E3" s="519"/>
      <c r="F3" s="519"/>
      <c r="G3" s="519"/>
      <c r="H3" s="446"/>
    </row>
    <row r="4" spans="1:14" ht="18">
      <c r="A4" s="446"/>
      <c r="B4" s="487" t="s">
        <v>246</v>
      </c>
      <c r="C4" s="487"/>
      <c r="D4" s="487"/>
      <c r="E4" s="487"/>
      <c r="F4" s="487"/>
      <c r="G4" s="487"/>
      <c r="H4" s="446"/>
    </row>
    <row r="5" spans="1:14" ht="15.75" thickBot="1"/>
    <row r="6" spans="1:14" ht="23.25" customHeight="1" thickBot="1">
      <c r="A6" s="522" t="s">
        <v>258</v>
      </c>
      <c r="B6" s="523"/>
      <c r="C6" s="523"/>
      <c r="D6" s="523"/>
      <c r="E6" s="523"/>
      <c r="F6" s="524"/>
      <c r="G6" s="79" t="s">
        <v>247</v>
      </c>
      <c r="H6" s="33"/>
    </row>
    <row r="7" spans="1:14" ht="23.25" customHeight="1" thickBot="1">
      <c r="A7" s="522" t="s">
        <v>198</v>
      </c>
      <c r="B7" s="523"/>
      <c r="C7" s="523"/>
      <c r="D7" s="523"/>
      <c r="E7" s="523"/>
      <c r="F7" s="524"/>
      <c r="G7" s="4" t="s">
        <v>271</v>
      </c>
      <c r="H7" s="34"/>
    </row>
    <row r="8" spans="1:14" ht="23.25" customHeight="1">
      <c r="A8" s="525" t="s">
        <v>199</v>
      </c>
      <c r="B8" s="526"/>
      <c r="C8" s="526"/>
      <c r="D8" s="526"/>
      <c r="E8" s="526"/>
      <c r="F8" s="526"/>
      <c r="G8" s="526"/>
      <c r="H8" s="35"/>
    </row>
    <row r="9" spans="1:14" s="7" customFormat="1" ht="15.75">
      <c r="A9" s="532" t="s">
        <v>7</v>
      </c>
      <c r="B9" s="533"/>
      <c r="C9" s="55" t="s">
        <v>8</v>
      </c>
      <c r="D9" s="55" t="s">
        <v>200</v>
      </c>
      <c r="E9" s="55" t="s">
        <v>11</v>
      </c>
      <c r="F9" s="368" t="s">
        <v>201</v>
      </c>
      <c r="G9" s="358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82">
        <v>81004</v>
      </c>
      <c r="E10" s="82">
        <f t="shared" ref="E10:E16" si="0">D10*12.5%</f>
        <v>10125.5</v>
      </c>
      <c r="F10" s="317">
        <f>D10+E10</f>
        <v>91129.5</v>
      </c>
      <c r="G10" s="359" t="s">
        <v>205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2">
        <v>81004</v>
      </c>
      <c r="E11" s="82">
        <f t="shared" si="0"/>
        <v>10125.5</v>
      </c>
      <c r="F11" s="317">
        <f t="shared" ref="F11:F36" si="1">D11+E11</f>
        <v>91129.5</v>
      </c>
      <c r="G11" s="359" t="s">
        <v>205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13">
        <v>81404</v>
      </c>
      <c r="E12" s="82">
        <f t="shared" si="0"/>
        <v>10175.5</v>
      </c>
      <c r="F12" s="317">
        <f t="shared" si="1"/>
        <v>91579.5</v>
      </c>
      <c r="G12" s="359" t="s">
        <v>205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82">
        <v>81554</v>
      </c>
      <c r="E13" s="82">
        <f t="shared" si="0"/>
        <v>10194.25</v>
      </c>
      <c r="F13" s="317">
        <f t="shared" si="1"/>
        <v>91748.25</v>
      </c>
      <c r="G13" s="359" t="s">
        <v>253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82">
        <v>82004</v>
      </c>
      <c r="E14" s="82">
        <f t="shared" si="0"/>
        <v>10250.5</v>
      </c>
      <c r="F14" s="317">
        <f t="shared" si="1"/>
        <v>92254.5</v>
      </c>
      <c r="G14" s="359" t="s">
        <v>253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12">
        <v>85674</v>
      </c>
      <c r="E15" s="412">
        <f t="shared" si="0"/>
        <v>10709.25</v>
      </c>
      <c r="F15" s="317">
        <f t="shared" si="1"/>
        <v>96383.25</v>
      </c>
      <c r="G15" s="411" t="s">
        <v>253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82">
        <v>83904</v>
      </c>
      <c r="E16" s="82">
        <f t="shared" si="0"/>
        <v>10488</v>
      </c>
      <c r="F16" s="317">
        <f t="shared" si="1"/>
        <v>94392</v>
      </c>
      <c r="G16" s="359" t="s">
        <v>253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82">
        <v>86454</v>
      </c>
      <c r="E17" s="82">
        <f t="shared" ref="E17" si="2">D17*12.5%</f>
        <v>10806.75</v>
      </c>
      <c r="F17" s="317">
        <f t="shared" ref="F17" si="3">D17+E17</f>
        <v>97260.75</v>
      </c>
      <c r="G17" s="359" t="s">
        <v>253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2">
        <v>86454</v>
      </c>
      <c r="E18" s="82">
        <f>D18*12.5%</f>
        <v>10806.75</v>
      </c>
      <c r="F18" s="317">
        <f t="shared" si="1"/>
        <v>97260.75</v>
      </c>
      <c r="G18" s="359" t="s">
        <v>253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359"/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82">
        <v>85004</v>
      </c>
      <c r="E20" s="82">
        <f t="shared" ref="E20" si="4">D20*12.5%</f>
        <v>10625.5</v>
      </c>
      <c r="F20" s="317">
        <f t="shared" ref="F20" si="5">D20+E20</f>
        <v>95629.5</v>
      </c>
      <c r="G20" s="359" t="s">
        <v>253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359"/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82">
        <v>91154</v>
      </c>
      <c r="E22" s="82">
        <f t="shared" ref="E22:E34" si="6">D22*12.5%</f>
        <v>11394.25</v>
      </c>
      <c r="F22" s="317">
        <f t="shared" si="1"/>
        <v>102548.25</v>
      </c>
      <c r="G22" s="359" t="s">
        <v>253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82">
        <v>87304</v>
      </c>
      <c r="E23" s="82">
        <f t="shared" si="6"/>
        <v>10913</v>
      </c>
      <c r="F23" s="317">
        <f t="shared" si="1"/>
        <v>98217</v>
      </c>
      <c r="G23" s="359" t="s">
        <v>253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82">
        <v>91854</v>
      </c>
      <c r="E24" s="82">
        <f t="shared" si="6"/>
        <v>11481.75</v>
      </c>
      <c r="F24" s="317">
        <f t="shared" si="1"/>
        <v>103335.75</v>
      </c>
      <c r="G24" s="359" t="s">
        <v>253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359"/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82">
        <v>87474</v>
      </c>
      <c r="E26" s="82">
        <f t="shared" si="6"/>
        <v>10934.25</v>
      </c>
      <c r="F26" s="317">
        <f t="shared" si="1"/>
        <v>98408.25</v>
      </c>
      <c r="G26" s="359" t="s">
        <v>253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82">
        <v>87854</v>
      </c>
      <c r="E27" s="82">
        <f t="shared" si="6"/>
        <v>10981.75</v>
      </c>
      <c r="F27" s="317">
        <f t="shared" si="1"/>
        <v>98835.75</v>
      </c>
      <c r="G27" s="359" t="s">
        <v>253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82">
        <v>89104</v>
      </c>
      <c r="E28" s="82">
        <f t="shared" si="6"/>
        <v>11138</v>
      </c>
      <c r="F28" s="317">
        <f t="shared" si="1"/>
        <v>100242</v>
      </c>
      <c r="G28" s="359" t="s">
        <v>253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82">
        <v>87784</v>
      </c>
      <c r="E29" s="82">
        <f t="shared" si="6"/>
        <v>10973</v>
      </c>
      <c r="F29" s="317">
        <f t="shared" si="1"/>
        <v>98757</v>
      </c>
      <c r="G29" s="359" t="s">
        <v>253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82">
        <v>89354</v>
      </c>
      <c r="E30" s="82">
        <f t="shared" si="6"/>
        <v>11169.25</v>
      </c>
      <c r="F30" s="317">
        <f t="shared" si="1"/>
        <v>100523.25</v>
      </c>
      <c r="G30" s="359" t="s">
        <v>253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82">
        <v>88354</v>
      </c>
      <c r="E31" s="82">
        <f t="shared" si="6"/>
        <v>11044.25</v>
      </c>
      <c r="F31" s="317">
        <f t="shared" si="1"/>
        <v>99398.25</v>
      </c>
      <c r="G31" s="359" t="s">
        <v>253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82">
        <v>87784</v>
      </c>
      <c r="E32" s="82">
        <f t="shared" si="6"/>
        <v>10973</v>
      </c>
      <c r="F32" s="317">
        <f t="shared" si="1"/>
        <v>98757</v>
      </c>
      <c r="G32" s="359" t="s">
        <v>253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82">
        <v>88804</v>
      </c>
      <c r="E33" s="82">
        <f t="shared" si="6"/>
        <v>11100.5</v>
      </c>
      <c r="F33" s="317">
        <f t="shared" si="1"/>
        <v>99904.5</v>
      </c>
      <c r="G33" s="359" t="s">
        <v>253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2">
        <v>88804</v>
      </c>
      <c r="E34" s="82">
        <f t="shared" si="6"/>
        <v>11100.5</v>
      </c>
      <c r="F34" s="317">
        <f t="shared" ref="F34" si="7">D34+E34</f>
        <v>99904.5</v>
      </c>
      <c r="G34" s="359" t="s">
        <v>253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82">
        <v>76804</v>
      </c>
      <c r="E35" s="82">
        <f>D35*12.5%</f>
        <v>9600.5</v>
      </c>
      <c r="F35" s="317">
        <f t="shared" si="1"/>
        <v>86404.5</v>
      </c>
      <c r="G35" s="359" t="s">
        <v>253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2">
        <v>76804</v>
      </c>
      <c r="E36" s="82">
        <f>D36*12.5%</f>
        <v>9600.5</v>
      </c>
      <c r="F36" s="317">
        <f t="shared" si="1"/>
        <v>86404.5</v>
      </c>
      <c r="G36" s="359" t="s">
        <v>253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27" t="s">
        <v>66</v>
      </c>
      <c r="B38" s="528"/>
      <c r="C38" s="528"/>
      <c r="D38" s="528"/>
      <c r="E38" s="528"/>
      <c r="F38" s="528"/>
      <c r="G38" s="529"/>
      <c r="H38" s="301"/>
      <c r="L38" s="283"/>
      <c r="M38" s="283"/>
      <c r="N38" s="283"/>
      <c r="O38" s="283"/>
    </row>
    <row r="39" spans="1:236" s="287" customFormat="1" ht="15.75">
      <c r="A39" s="473" t="s">
        <v>7</v>
      </c>
      <c r="B39" s="473"/>
      <c r="C39" s="354" t="s">
        <v>8</v>
      </c>
      <c r="D39" s="354" t="s">
        <v>200</v>
      </c>
      <c r="E39" s="354" t="s">
        <v>11</v>
      </c>
      <c r="F39" s="374" t="s">
        <v>201</v>
      </c>
      <c r="G39" s="354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88213</v>
      </c>
      <c r="E40" s="81">
        <f t="shared" ref="E40:E45" si="8">D40*12.5%</f>
        <v>11026.625</v>
      </c>
      <c r="F40" s="369">
        <f t="shared" ref="F40:F64" si="9">D40+E40</f>
        <v>99239.625</v>
      </c>
      <c r="G40" s="359" t="s">
        <v>253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88913</v>
      </c>
      <c r="E41" s="82">
        <f t="shared" si="8"/>
        <v>11114.125</v>
      </c>
      <c r="F41" s="317">
        <f t="shared" si="9"/>
        <v>100027.125</v>
      </c>
      <c r="G41" s="359" t="s">
        <v>253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317"/>
      <c r="G42" s="359"/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82">
        <v>88813</v>
      </c>
      <c r="E43" s="82">
        <f t="shared" si="8"/>
        <v>11101.625</v>
      </c>
      <c r="F43" s="317">
        <f t="shared" si="9"/>
        <v>99914.625</v>
      </c>
      <c r="G43" s="359" t="s">
        <v>253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82">
        <v>88413</v>
      </c>
      <c r="E44" s="82">
        <f t="shared" si="8"/>
        <v>11051.625</v>
      </c>
      <c r="F44" s="317">
        <f t="shared" si="9"/>
        <v>99464.625</v>
      </c>
      <c r="G44" s="359" t="s">
        <v>253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82">
        <v>89913</v>
      </c>
      <c r="E45" s="82">
        <f t="shared" si="8"/>
        <v>11239.125</v>
      </c>
      <c r="F45" s="317">
        <f t="shared" si="9"/>
        <v>101152.125</v>
      </c>
      <c r="G45" s="359" t="s">
        <v>253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359"/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82">
        <v>91193</v>
      </c>
      <c r="E47" s="82">
        <f>D47*12.5%</f>
        <v>11399.125</v>
      </c>
      <c r="F47" s="317">
        <f t="shared" si="9"/>
        <v>102592.125</v>
      </c>
      <c r="G47" s="359" t="s">
        <v>253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317"/>
      <c r="G48" s="359"/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82">
        <v>88653</v>
      </c>
      <c r="E49" s="82">
        <f t="shared" ref="E49:E53" si="10">D49*12.5%</f>
        <v>11081.625</v>
      </c>
      <c r="F49" s="317">
        <f t="shared" si="9"/>
        <v>99734.625</v>
      </c>
      <c r="G49" s="359" t="s">
        <v>253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5">
        <v>88653</v>
      </c>
      <c r="E50" s="82">
        <f t="shared" si="10"/>
        <v>11081.625</v>
      </c>
      <c r="F50" s="317">
        <f t="shared" si="9"/>
        <v>99734.625</v>
      </c>
      <c r="G50" s="402" t="s">
        <v>253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94583</v>
      </c>
      <c r="E51" s="82">
        <f t="shared" si="10"/>
        <v>11822.875</v>
      </c>
      <c r="F51" s="317">
        <f t="shared" si="9"/>
        <v>106405.875</v>
      </c>
      <c r="G51" s="359" t="s">
        <v>253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95703</v>
      </c>
      <c r="E52" s="82">
        <f t="shared" si="10"/>
        <v>11962.875</v>
      </c>
      <c r="F52" s="317">
        <f t="shared" si="9"/>
        <v>107665.875</v>
      </c>
      <c r="G52" s="359" t="s">
        <v>253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82">
        <v>98063</v>
      </c>
      <c r="E53" s="82">
        <f t="shared" si="10"/>
        <v>12257.875</v>
      </c>
      <c r="F53" s="317">
        <f t="shared" si="9"/>
        <v>110320.875</v>
      </c>
      <c r="G53" s="359" t="s">
        <v>253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317"/>
      <c r="G54" s="359"/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99013</v>
      </c>
      <c r="E55" s="82">
        <f t="shared" ref="E55" si="11">D55*12.5%</f>
        <v>12376.625</v>
      </c>
      <c r="F55" s="317">
        <f t="shared" ref="F55" si="12">D55+E55</f>
        <v>111389.625</v>
      </c>
      <c r="G55" s="359" t="s">
        <v>253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359"/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93053</v>
      </c>
      <c r="E57" s="82">
        <f t="shared" ref="E57:E64" si="13">D57*12.5%</f>
        <v>11631.625</v>
      </c>
      <c r="F57" s="317">
        <f t="shared" si="9"/>
        <v>104684.625</v>
      </c>
      <c r="G57" s="359" t="s">
        <v>253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>
        <v>99039</v>
      </c>
      <c r="E58" s="82">
        <f t="shared" si="13"/>
        <v>12379.875</v>
      </c>
      <c r="F58" s="317">
        <f t="shared" si="9"/>
        <v>111418.875</v>
      </c>
      <c r="G58" s="359" t="s">
        <v>253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82">
        <v>83413</v>
      </c>
      <c r="E59" s="82">
        <f t="shared" si="13"/>
        <v>10426.625</v>
      </c>
      <c r="F59" s="317">
        <f t="shared" si="9"/>
        <v>93839.625</v>
      </c>
      <c r="G59" s="359" t="s">
        <v>253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351">
        <v>85413</v>
      </c>
      <c r="E60" s="82">
        <f t="shared" si="13"/>
        <v>10676.625</v>
      </c>
      <c r="F60" s="317">
        <f t="shared" si="9"/>
        <v>96089.625</v>
      </c>
      <c r="G60" s="359" t="s">
        <v>253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82">
        <v>87463</v>
      </c>
      <c r="E61" s="82">
        <f t="shared" si="13"/>
        <v>10932.875</v>
      </c>
      <c r="F61" s="317">
        <f t="shared" si="9"/>
        <v>98395.875</v>
      </c>
      <c r="G61" s="359" t="s">
        <v>253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82">
        <v>85013</v>
      </c>
      <c r="E62" s="82">
        <f t="shared" si="13"/>
        <v>10626.625</v>
      </c>
      <c r="F62" s="317">
        <f t="shared" si="9"/>
        <v>95639.625</v>
      </c>
      <c r="G62" s="359" t="s">
        <v>253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82">
        <v>85253</v>
      </c>
      <c r="E63" s="82">
        <f t="shared" si="13"/>
        <v>10656.625</v>
      </c>
      <c r="F63" s="317">
        <f t="shared" si="9"/>
        <v>95909.625</v>
      </c>
      <c r="G63" s="359" t="s">
        <v>253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82">
        <v>85413</v>
      </c>
      <c r="E64" s="82">
        <f t="shared" si="13"/>
        <v>10676.625</v>
      </c>
      <c r="F64" s="317">
        <f t="shared" si="9"/>
        <v>96089.625</v>
      </c>
      <c r="G64" s="359" t="s">
        <v>253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78"/>
      <c r="H65" s="170"/>
      <c r="L65" s="283"/>
      <c r="M65" s="283"/>
      <c r="N65" s="283"/>
      <c r="O65" s="283"/>
    </row>
    <row r="66" spans="1:15" s="229" customFormat="1" ht="16.5" thickBot="1">
      <c r="A66" s="306" t="s">
        <v>118</v>
      </c>
      <c r="B66" s="307"/>
      <c r="C66" s="307"/>
      <c r="D66" s="307"/>
      <c r="E66" s="307"/>
      <c r="F66" s="307"/>
      <c r="G66" s="300"/>
      <c r="H66" s="301"/>
      <c r="L66" s="283"/>
      <c r="M66" s="283"/>
      <c r="N66" s="283"/>
      <c r="O66" s="283"/>
    </row>
    <row r="67" spans="1:15" s="229" customFormat="1" ht="16.5" thickBot="1">
      <c r="A67" s="473" t="s">
        <v>7</v>
      </c>
      <c r="B67" s="473"/>
      <c r="C67" s="111" t="s">
        <v>8</v>
      </c>
      <c r="D67" s="308" t="s">
        <v>200</v>
      </c>
      <c r="E67" s="309" t="s">
        <v>11</v>
      </c>
      <c r="F67" s="361" t="s">
        <v>201</v>
      </c>
      <c r="G67" s="356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310">
        <v>91463</v>
      </c>
      <c r="E68" s="82">
        <f t="shared" ref="E68" si="14">D68*12.5%</f>
        <v>11432.875</v>
      </c>
      <c r="F68" s="317">
        <f t="shared" ref="F68" si="15">D68+E68</f>
        <v>102895.875</v>
      </c>
      <c r="G68" s="359" t="s">
        <v>253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>
        <v>91513</v>
      </c>
      <c r="E69" s="82">
        <f t="shared" ref="E69:E78" si="16">D69*12.5%</f>
        <v>11439.125</v>
      </c>
      <c r="F69" s="317">
        <f t="shared" ref="F69:F78" si="17">D69+E69</f>
        <v>102952.125</v>
      </c>
      <c r="G69" s="359" t="s">
        <v>253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>
        <v>92013</v>
      </c>
      <c r="E70" s="82">
        <f t="shared" si="16"/>
        <v>11501.625</v>
      </c>
      <c r="F70" s="317">
        <f t="shared" si="17"/>
        <v>103514.625</v>
      </c>
      <c r="G70" s="359" t="s">
        <v>253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>
        <v>93113</v>
      </c>
      <c r="E71" s="82">
        <f t="shared" si="16"/>
        <v>11639.125</v>
      </c>
      <c r="F71" s="317">
        <f t="shared" si="17"/>
        <v>104752.125</v>
      </c>
      <c r="G71" s="359" t="s">
        <v>253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>
        <v>93713</v>
      </c>
      <c r="E72" s="82">
        <f t="shared" si="16"/>
        <v>11714.125</v>
      </c>
      <c r="F72" s="317">
        <f t="shared" si="17"/>
        <v>105427.125</v>
      </c>
      <c r="G72" s="359" t="s">
        <v>253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82">
        <v>95503</v>
      </c>
      <c r="E73" s="82">
        <f t="shared" si="16"/>
        <v>11937.875</v>
      </c>
      <c r="F73" s="317">
        <f t="shared" si="17"/>
        <v>107440.875</v>
      </c>
      <c r="G73" s="359" t="s">
        <v>253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>
        <v>94813</v>
      </c>
      <c r="E74" s="82">
        <f t="shared" si="16"/>
        <v>11851.625</v>
      </c>
      <c r="F74" s="317">
        <f t="shared" si="17"/>
        <v>106664.625</v>
      </c>
      <c r="G74" s="359"/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>
        <v>95113</v>
      </c>
      <c r="E75" s="82">
        <f t="shared" si="16"/>
        <v>11889.125</v>
      </c>
      <c r="F75" s="317">
        <f t="shared" si="17"/>
        <v>107002.125</v>
      </c>
      <c r="G75" s="359" t="s">
        <v>253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82">
        <v>90313</v>
      </c>
      <c r="E76" s="82">
        <f t="shared" si="16"/>
        <v>11289.125</v>
      </c>
      <c r="F76" s="317">
        <f t="shared" si="17"/>
        <v>101602.125</v>
      </c>
      <c r="G76" s="359" t="s">
        <v>253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82">
        <v>87713</v>
      </c>
      <c r="E77" s="82">
        <f t="shared" si="16"/>
        <v>10964.125</v>
      </c>
      <c r="F77" s="317">
        <f t="shared" si="17"/>
        <v>98677.125</v>
      </c>
      <c r="G77" s="359" t="s">
        <v>253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311">
        <v>88813</v>
      </c>
      <c r="E78" s="311">
        <f t="shared" si="16"/>
        <v>11101.625</v>
      </c>
      <c r="F78" s="370">
        <f t="shared" si="17"/>
        <v>99914.625</v>
      </c>
      <c r="G78" s="359" t="s">
        <v>253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74" t="s">
        <v>139</v>
      </c>
      <c r="B80" s="475"/>
      <c r="C80" s="475"/>
      <c r="D80" s="475"/>
      <c r="E80" s="476"/>
      <c r="F80" s="530"/>
      <c r="G80" s="531"/>
      <c r="H80" s="170"/>
      <c r="L80" s="283"/>
      <c r="M80" s="283"/>
      <c r="N80" s="283"/>
      <c r="O80" s="283"/>
    </row>
    <row r="81" spans="1:15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A8:G8"/>
    <mergeCell ref="A67:B67"/>
    <mergeCell ref="A80:E80"/>
    <mergeCell ref="A38:G38"/>
    <mergeCell ref="A81:B81"/>
    <mergeCell ref="D81:E81"/>
    <mergeCell ref="F80:G80"/>
    <mergeCell ref="A9:B9"/>
    <mergeCell ref="A39:B39"/>
    <mergeCell ref="A6:F6"/>
    <mergeCell ref="A7:F7"/>
    <mergeCell ref="A1:A4"/>
    <mergeCell ref="B1:G1"/>
    <mergeCell ref="H1:H4"/>
    <mergeCell ref="B2:G2"/>
    <mergeCell ref="B3:G3"/>
    <mergeCell ref="B4:G4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4"/>
  <sheetViews>
    <sheetView topLeftCell="A15" workbookViewId="0">
      <selection activeCell="D37" sqref="D37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46"/>
      <c r="B1" s="471" t="s">
        <v>0</v>
      </c>
      <c r="C1" s="471"/>
      <c r="D1" s="471"/>
      <c r="E1" s="471"/>
      <c r="F1" s="471"/>
      <c r="G1" s="471"/>
    </row>
    <row r="2" spans="1:11">
      <c r="A2" s="446"/>
      <c r="B2" s="449" t="s">
        <v>1</v>
      </c>
      <c r="C2" s="449"/>
      <c r="D2" s="449"/>
      <c r="E2" s="449"/>
      <c r="F2" s="449"/>
      <c r="G2" s="471"/>
    </row>
    <row r="3" spans="1:11">
      <c r="A3" s="446"/>
      <c r="B3" s="449" t="s">
        <v>244</v>
      </c>
      <c r="C3" s="449"/>
      <c r="D3" s="449"/>
      <c r="E3" s="449"/>
      <c r="F3" s="449"/>
      <c r="G3" s="471"/>
    </row>
    <row r="4" spans="1:11">
      <c r="A4" s="446"/>
      <c r="B4" s="449" t="s">
        <v>3</v>
      </c>
      <c r="C4" s="449"/>
      <c r="D4" s="449"/>
      <c r="E4" s="449"/>
      <c r="F4" s="449"/>
      <c r="G4" s="471"/>
    </row>
    <row r="5" spans="1:11" ht="15.75" thickBot="1"/>
    <row r="6" spans="1:11" ht="16.5" thickBot="1">
      <c r="A6" s="537" t="s">
        <v>197</v>
      </c>
      <c r="B6" s="538"/>
      <c r="C6" s="538"/>
      <c r="D6" s="538"/>
      <c r="E6" s="538"/>
      <c r="F6" s="538"/>
      <c r="G6" s="376" t="s">
        <v>259</v>
      </c>
    </row>
    <row r="7" spans="1:11" ht="15.75" thickBot="1">
      <c r="A7" s="537" t="s">
        <v>248</v>
      </c>
      <c r="B7" s="538"/>
      <c r="C7" s="538"/>
      <c r="D7" s="538"/>
      <c r="E7" s="538"/>
      <c r="F7" s="538"/>
      <c r="G7" s="4" t="s">
        <v>271</v>
      </c>
    </row>
    <row r="8" spans="1:11" ht="15.75" thickBot="1">
      <c r="A8" s="525" t="s">
        <v>199</v>
      </c>
      <c r="B8" s="526"/>
      <c r="C8" s="526"/>
      <c r="D8" s="526"/>
      <c r="E8" s="526"/>
      <c r="F8" s="526"/>
      <c r="G8" s="534"/>
    </row>
    <row r="9" spans="1:11" s="401" customFormat="1" ht="16.5" thickBot="1">
      <c r="A9" s="535" t="s">
        <v>7</v>
      </c>
      <c r="B9" s="536"/>
      <c r="C9" s="400" t="s">
        <v>8</v>
      </c>
      <c r="D9" s="400" t="s">
        <v>200</v>
      </c>
      <c r="E9" s="400" t="s">
        <v>11</v>
      </c>
      <c r="F9" s="395" t="s">
        <v>201</v>
      </c>
      <c r="G9" s="400"/>
    </row>
    <row r="10" spans="1:11" s="229" customFormat="1" ht="15.75">
      <c r="A10" s="302" t="s">
        <v>15</v>
      </c>
      <c r="B10" s="303" t="s">
        <v>16</v>
      </c>
      <c r="C10" s="313" t="s">
        <v>17</v>
      </c>
      <c r="D10" s="81">
        <v>81015</v>
      </c>
      <c r="E10" s="81">
        <f t="shared" ref="E10:E16" si="0">D10*12.5%</f>
        <v>10126.875</v>
      </c>
      <c r="F10" s="305">
        <f>D10+E10</f>
        <v>91141.875</v>
      </c>
      <c r="G10" s="363" t="s">
        <v>253</v>
      </c>
    </row>
    <row r="11" spans="1:11" s="229" customFormat="1" ht="15.75">
      <c r="A11" s="90" t="s">
        <v>15</v>
      </c>
      <c r="B11" s="91" t="s">
        <v>24</v>
      </c>
      <c r="C11" s="92" t="s">
        <v>25</v>
      </c>
      <c r="D11" s="81">
        <v>81015</v>
      </c>
      <c r="E11" s="82">
        <f t="shared" si="0"/>
        <v>10126.875</v>
      </c>
      <c r="F11" s="87">
        <f t="shared" ref="F11:F36" si="1">D11+E11</f>
        <v>91141.875</v>
      </c>
      <c r="G11" s="359" t="s">
        <v>253</v>
      </c>
    </row>
    <row r="12" spans="1:11" s="229" customFormat="1" ht="15.75">
      <c r="A12" s="90" t="s">
        <v>15</v>
      </c>
      <c r="B12" s="91" t="s">
        <v>20</v>
      </c>
      <c r="C12" s="92" t="s">
        <v>21</v>
      </c>
      <c r="D12" s="82">
        <v>81365</v>
      </c>
      <c r="E12" s="82">
        <f t="shared" si="0"/>
        <v>10170.625</v>
      </c>
      <c r="F12" s="87">
        <f t="shared" si="1"/>
        <v>91535.625</v>
      </c>
      <c r="G12" s="359" t="s">
        <v>253</v>
      </c>
      <c r="H12" s="282"/>
      <c r="I12" s="283"/>
      <c r="J12" s="283"/>
      <c r="K12" s="283"/>
    </row>
    <row r="13" spans="1:11" s="229" customFormat="1" ht="15.75">
      <c r="A13" s="90" t="s">
        <v>15</v>
      </c>
      <c r="B13" s="91" t="s">
        <v>22</v>
      </c>
      <c r="C13" s="92" t="s">
        <v>23</v>
      </c>
      <c r="D13" s="82">
        <v>81515</v>
      </c>
      <c r="E13" s="82">
        <f t="shared" si="0"/>
        <v>10189.375</v>
      </c>
      <c r="F13" s="87">
        <f t="shared" si="1"/>
        <v>91704.375</v>
      </c>
      <c r="G13" s="359" t="s">
        <v>253</v>
      </c>
      <c r="H13" s="282"/>
      <c r="I13" s="283"/>
      <c r="J13" s="283"/>
      <c r="K13" s="283"/>
    </row>
    <row r="14" spans="1:11" s="229" customFormat="1" ht="15.75">
      <c r="A14" s="90" t="s">
        <v>15</v>
      </c>
      <c r="B14" s="91" t="s">
        <v>18</v>
      </c>
      <c r="C14" s="92" t="s">
        <v>19</v>
      </c>
      <c r="D14" s="82">
        <v>82015</v>
      </c>
      <c r="E14" s="82">
        <f t="shared" si="0"/>
        <v>10251.875</v>
      </c>
      <c r="F14" s="87">
        <f t="shared" si="1"/>
        <v>92266.875</v>
      </c>
      <c r="G14" s="359" t="s">
        <v>253</v>
      </c>
      <c r="H14" s="282"/>
      <c r="I14" s="283"/>
      <c r="J14" s="283"/>
      <c r="K14" s="283"/>
    </row>
    <row r="15" spans="1:11" s="229" customFormat="1" ht="15.75">
      <c r="A15" s="90" t="s">
        <v>15</v>
      </c>
      <c r="B15" s="91" t="s">
        <v>263</v>
      </c>
      <c r="C15" s="92" t="s">
        <v>264</v>
      </c>
      <c r="D15" s="412">
        <v>85685</v>
      </c>
      <c r="E15" s="412">
        <f t="shared" si="0"/>
        <v>10710.625</v>
      </c>
      <c r="F15" s="87">
        <f t="shared" si="1"/>
        <v>96395.625</v>
      </c>
      <c r="G15" s="411" t="s">
        <v>253</v>
      </c>
      <c r="H15" s="282"/>
      <c r="I15" s="283"/>
      <c r="J15" s="283"/>
      <c r="K15" s="283"/>
    </row>
    <row r="16" spans="1:11" s="284" customFormat="1" ht="15.75">
      <c r="A16" s="90" t="s">
        <v>26</v>
      </c>
      <c r="B16" s="91" t="s">
        <v>27</v>
      </c>
      <c r="C16" s="92" t="s">
        <v>23</v>
      </c>
      <c r="D16" s="82">
        <v>83915</v>
      </c>
      <c r="E16" s="82">
        <f t="shared" si="0"/>
        <v>10489.375</v>
      </c>
      <c r="F16" s="87">
        <f t="shared" si="1"/>
        <v>94404.375</v>
      </c>
      <c r="G16" s="359" t="s">
        <v>253</v>
      </c>
      <c r="H16" s="285"/>
      <c r="I16" s="286"/>
      <c r="J16" s="286"/>
      <c r="K16" s="286"/>
    </row>
    <row r="17" spans="1:11" s="229" customFormat="1" ht="15.75">
      <c r="A17" s="90" t="s">
        <v>32</v>
      </c>
      <c r="B17" s="91" t="s">
        <v>33</v>
      </c>
      <c r="C17" s="92" t="s">
        <v>34</v>
      </c>
      <c r="D17" s="82">
        <v>86415</v>
      </c>
      <c r="E17" s="82">
        <f>D17*12.5%</f>
        <v>10801.875</v>
      </c>
      <c r="F17" s="87">
        <f t="shared" ref="F17" si="2">D17+E17</f>
        <v>97216.875</v>
      </c>
      <c r="G17" s="359" t="s">
        <v>253</v>
      </c>
      <c r="H17" s="283"/>
      <c r="I17" s="283"/>
      <c r="J17" s="283"/>
      <c r="K17" s="283"/>
    </row>
    <row r="18" spans="1:11" s="229" customFormat="1" ht="15.75">
      <c r="A18" s="90" t="s">
        <v>35</v>
      </c>
      <c r="B18" s="91" t="s">
        <v>36</v>
      </c>
      <c r="C18" s="92" t="s">
        <v>37</v>
      </c>
      <c r="D18" s="442">
        <v>86415</v>
      </c>
      <c r="E18" s="82">
        <f>D18*12.5%</f>
        <v>10801.875</v>
      </c>
      <c r="F18" s="87">
        <f t="shared" si="1"/>
        <v>97216.875</v>
      </c>
      <c r="G18" s="359" t="s">
        <v>253</v>
      </c>
      <c r="H18" s="283"/>
      <c r="I18" s="283"/>
      <c r="J18" s="283"/>
      <c r="K18" s="283"/>
    </row>
    <row r="19" spans="1:11" s="229" customFormat="1" ht="15.75">
      <c r="A19" s="90" t="s">
        <v>35</v>
      </c>
      <c r="B19" s="91" t="s">
        <v>38</v>
      </c>
      <c r="C19" s="92" t="s">
        <v>39</v>
      </c>
      <c r="D19" s="392"/>
      <c r="E19" s="82"/>
      <c r="F19" s="87"/>
      <c r="G19" s="359"/>
      <c r="H19" s="283"/>
      <c r="I19" s="283"/>
      <c r="J19" s="283"/>
      <c r="K19" s="283"/>
    </row>
    <row r="20" spans="1:11" s="229" customFormat="1" ht="15.75">
      <c r="A20" s="90" t="s">
        <v>28</v>
      </c>
      <c r="B20" s="91" t="s">
        <v>29</v>
      </c>
      <c r="C20" s="92" t="s">
        <v>19</v>
      </c>
      <c r="D20" s="82">
        <v>85165</v>
      </c>
      <c r="E20" s="82">
        <f>D20*12.5%</f>
        <v>10645.625</v>
      </c>
      <c r="F20" s="87">
        <f t="shared" ref="F20" si="3">D20+E20</f>
        <v>95810.625</v>
      </c>
      <c r="G20" s="359" t="s">
        <v>253</v>
      </c>
      <c r="H20" s="283"/>
      <c r="I20" s="283"/>
      <c r="J20" s="283"/>
      <c r="K20" s="283"/>
    </row>
    <row r="21" spans="1:11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>
      <c r="A22" s="103" t="s">
        <v>59</v>
      </c>
      <c r="B22" s="91" t="s">
        <v>60</v>
      </c>
      <c r="C22" s="92" t="s">
        <v>19</v>
      </c>
      <c r="D22" s="82">
        <v>91115</v>
      </c>
      <c r="E22" s="82">
        <f t="shared" ref="E22:E33" si="4">D22*12.5%</f>
        <v>11389.375</v>
      </c>
      <c r="F22" s="87">
        <f t="shared" si="1"/>
        <v>102504.375</v>
      </c>
      <c r="G22" s="359" t="s">
        <v>253</v>
      </c>
      <c r="H22" s="282"/>
      <c r="I22" s="283"/>
      <c r="J22" s="283"/>
      <c r="K22" s="283"/>
    </row>
    <row r="23" spans="1:11" s="229" customFormat="1" ht="15.75">
      <c r="A23" s="103" t="s">
        <v>40</v>
      </c>
      <c r="B23" s="91" t="s">
        <v>41</v>
      </c>
      <c r="C23" s="92" t="s">
        <v>23</v>
      </c>
      <c r="D23" s="82">
        <v>87315</v>
      </c>
      <c r="E23" s="82">
        <f t="shared" si="4"/>
        <v>10914.375</v>
      </c>
      <c r="F23" s="87">
        <f t="shared" si="1"/>
        <v>98229.375</v>
      </c>
      <c r="G23" s="359" t="s">
        <v>253</v>
      </c>
      <c r="H23" s="282"/>
      <c r="I23" s="283"/>
      <c r="J23" s="283"/>
      <c r="K23" s="283"/>
    </row>
    <row r="24" spans="1:11" s="229" customFormat="1" ht="15.75">
      <c r="A24" s="103" t="s">
        <v>40</v>
      </c>
      <c r="B24" s="91" t="s">
        <v>42</v>
      </c>
      <c r="C24" s="92" t="s">
        <v>43</v>
      </c>
      <c r="D24" s="82">
        <v>91865</v>
      </c>
      <c r="E24" s="82">
        <f t="shared" si="4"/>
        <v>11483.125</v>
      </c>
      <c r="F24" s="87">
        <f t="shared" si="1"/>
        <v>103348.125</v>
      </c>
      <c r="G24" s="359" t="s">
        <v>253</v>
      </c>
      <c r="H24" s="282"/>
      <c r="I24" s="283"/>
      <c r="J24" s="283"/>
      <c r="K24" s="283"/>
    </row>
    <row r="25" spans="1:11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>
      <c r="A26" s="103" t="s">
        <v>40</v>
      </c>
      <c r="B26" s="91" t="s">
        <v>44</v>
      </c>
      <c r="C26" s="92" t="s">
        <v>45</v>
      </c>
      <c r="D26" s="82">
        <v>87435</v>
      </c>
      <c r="E26" s="82">
        <f t="shared" si="4"/>
        <v>10929.375</v>
      </c>
      <c r="F26" s="87">
        <f t="shared" si="1"/>
        <v>98364.375</v>
      </c>
      <c r="G26" s="359" t="s">
        <v>253</v>
      </c>
      <c r="H26" s="282"/>
      <c r="I26" s="283"/>
      <c r="J26" s="283"/>
      <c r="K26" s="283"/>
    </row>
    <row r="27" spans="1:11" s="229" customFormat="1" ht="15.75">
      <c r="A27" s="103" t="s">
        <v>40</v>
      </c>
      <c r="B27" s="91" t="s">
        <v>46</v>
      </c>
      <c r="C27" s="92" t="s">
        <v>45</v>
      </c>
      <c r="D27" s="82">
        <v>87815</v>
      </c>
      <c r="E27" s="82">
        <f t="shared" si="4"/>
        <v>10976.875</v>
      </c>
      <c r="F27" s="87">
        <f t="shared" si="1"/>
        <v>98791.875</v>
      </c>
      <c r="G27" s="359" t="s">
        <v>253</v>
      </c>
      <c r="H27" s="282"/>
      <c r="I27" s="283"/>
      <c r="J27" s="283"/>
      <c r="K27" s="283"/>
    </row>
    <row r="28" spans="1:11" s="229" customFormat="1" ht="15.75">
      <c r="A28" s="103" t="s">
        <v>40</v>
      </c>
      <c r="B28" s="91" t="s">
        <v>47</v>
      </c>
      <c r="C28" s="92" t="s">
        <v>233</v>
      </c>
      <c r="D28" s="82">
        <v>89115</v>
      </c>
      <c r="E28" s="82">
        <f t="shared" si="4"/>
        <v>11139.375</v>
      </c>
      <c r="F28" s="87">
        <f t="shared" si="1"/>
        <v>100254.375</v>
      </c>
      <c r="G28" s="359" t="s">
        <v>253</v>
      </c>
      <c r="H28" s="282"/>
      <c r="I28" s="283"/>
      <c r="J28" s="283"/>
      <c r="K28" s="283"/>
    </row>
    <row r="29" spans="1:11" s="229" customFormat="1" ht="15.75">
      <c r="A29" s="103" t="s">
        <v>40</v>
      </c>
      <c r="B29" s="91" t="s">
        <v>49</v>
      </c>
      <c r="C29" s="92" t="s">
        <v>233</v>
      </c>
      <c r="D29" s="82">
        <v>87795</v>
      </c>
      <c r="E29" s="82">
        <f t="shared" si="4"/>
        <v>10974.375</v>
      </c>
      <c r="F29" s="87">
        <f t="shared" si="1"/>
        <v>98769.375</v>
      </c>
      <c r="G29" s="359" t="s">
        <v>253</v>
      </c>
      <c r="H29" s="282"/>
      <c r="I29" s="283"/>
      <c r="J29" s="283"/>
      <c r="K29" s="283"/>
    </row>
    <row r="30" spans="1:11" s="229" customFormat="1" ht="15.75">
      <c r="A30" s="103" t="s">
        <v>40</v>
      </c>
      <c r="B30" s="91" t="s">
        <v>50</v>
      </c>
      <c r="C30" s="92" t="s">
        <v>51</v>
      </c>
      <c r="D30" s="82">
        <v>89315</v>
      </c>
      <c r="E30" s="82">
        <f t="shared" si="4"/>
        <v>11164.375</v>
      </c>
      <c r="F30" s="87">
        <f t="shared" si="1"/>
        <v>100479.375</v>
      </c>
      <c r="G30" s="359" t="s">
        <v>253</v>
      </c>
      <c r="H30" s="282"/>
      <c r="I30" s="283"/>
      <c r="J30" s="283"/>
      <c r="K30" s="283"/>
    </row>
    <row r="31" spans="1:11" s="229" customFormat="1" ht="15.75">
      <c r="A31" s="103" t="s">
        <v>40</v>
      </c>
      <c r="B31" s="91" t="s">
        <v>52</v>
      </c>
      <c r="C31" s="92" t="s">
        <v>53</v>
      </c>
      <c r="D31" s="82">
        <v>88315</v>
      </c>
      <c r="E31" s="82">
        <f t="shared" si="4"/>
        <v>11039.375</v>
      </c>
      <c r="F31" s="87">
        <f t="shared" si="1"/>
        <v>99354.375</v>
      </c>
      <c r="G31" s="359" t="s">
        <v>253</v>
      </c>
      <c r="H31" s="282"/>
      <c r="I31" s="283"/>
      <c r="J31" s="283"/>
      <c r="K31" s="283"/>
    </row>
    <row r="32" spans="1:11" s="229" customFormat="1" ht="15.75">
      <c r="A32" s="103" t="s">
        <v>40</v>
      </c>
      <c r="B32" s="91" t="s">
        <v>54</v>
      </c>
      <c r="C32" s="92" t="s">
        <v>43</v>
      </c>
      <c r="D32" s="82">
        <v>87545</v>
      </c>
      <c r="E32" s="82">
        <f t="shared" si="4"/>
        <v>10943.125</v>
      </c>
      <c r="F32" s="87">
        <f t="shared" si="1"/>
        <v>98488.125</v>
      </c>
      <c r="G32" s="359" t="s">
        <v>253</v>
      </c>
      <c r="H32" s="282"/>
      <c r="I32" s="283"/>
      <c r="J32" s="283"/>
      <c r="K32" s="283"/>
    </row>
    <row r="33" spans="1:233" s="284" customFormat="1" ht="15.75">
      <c r="A33" s="103" t="s">
        <v>40</v>
      </c>
      <c r="B33" s="91" t="s">
        <v>55</v>
      </c>
      <c r="C33" s="92" t="s">
        <v>56</v>
      </c>
      <c r="D33" s="82">
        <v>88815</v>
      </c>
      <c r="E33" s="82">
        <f t="shared" si="4"/>
        <v>11101.875</v>
      </c>
      <c r="F33" s="87">
        <f t="shared" si="1"/>
        <v>99916.875</v>
      </c>
      <c r="G33" s="359" t="s">
        <v>253</v>
      </c>
      <c r="H33" s="285"/>
      <c r="I33" s="286"/>
      <c r="J33" s="286"/>
      <c r="K33" s="286"/>
    </row>
    <row r="34" spans="1:233" s="229" customFormat="1" ht="15.75">
      <c r="A34" s="103" t="s">
        <v>40</v>
      </c>
      <c r="B34" s="91" t="s">
        <v>57</v>
      </c>
      <c r="C34" s="92" t="s">
        <v>58</v>
      </c>
      <c r="D34" s="442">
        <v>88815</v>
      </c>
      <c r="E34" s="82">
        <f>D34*12.5%</f>
        <v>11101.875</v>
      </c>
      <c r="F34" s="87">
        <f t="shared" ref="F34" si="5">D34+E34</f>
        <v>99916.875</v>
      </c>
      <c r="G34" s="359" t="s">
        <v>253</v>
      </c>
      <c r="H34" s="282"/>
      <c r="I34" s="283"/>
      <c r="J34" s="283"/>
      <c r="K34" s="283"/>
    </row>
    <row r="35" spans="1:233" s="229" customFormat="1" ht="15.75">
      <c r="A35" s="90" t="s">
        <v>63</v>
      </c>
      <c r="B35" s="91" t="s">
        <v>64</v>
      </c>
      <c r="C35" s="92"/>
      <c r="D35" s="82">
        <v>76815</v>
      </c>
      <c r="E35" s="82">
        <f>D35*12.5%</f>
        <v>9601.875</v>
      </c>
      <c r="F35" s="87">
        <f t="shared" si="1"/>
        <v>86416.875</v>
      </c>
      <c r="G35" s="359" t="s">
        <v>253</v>
      </c>
      <c r="H35" s="283"/>
      <c r="I35" s="283"/>
      <c r="J35" s="283"/>
      <c r="K35" s="283"/>
    </row>
    <row r="36" spans="1:233" s="229" customFormat="1" ht="15.75">
      <c r="A36" s="90" t="s">
        <v>63</v>
      </c>
      <c r="B36" s="91" t="s">
        <v>65</v>
      </c>
      <c r="C36" s="92"/>
      <c r="D36" s="442">
        <v>76815</v>
      </c>
      <c r="E36" s="82">
        <f>D36*12.5%</f>
        <v>9601.875</v>
      </c>
      <c r="F36" s="87">
        <f t="shared" si="1"/>
        <v>86416.875</v>
      </c>
      <c r="G36" s="359" t="s">
        <v>253</v>
      </c>
      <c r="H36" s="283"/>
      <c r="I36" s="283"/>
      <c r="J36" s="283"/>
      <c r="K36" s="283"/>
    </row>
    <row r="37" spans="1:233" s="283" customFormat="1" ht="16.5" thickBot="1">
      <c r="A37" s="371"/>
      <c r="B37" s="314"/>
      <c r="C37" s="315"/>
      <c r="D37" s="372"/>
      <c r="E37" s="167"/>
      <c r="F37" s="167"/>
      <c r="G37" s="167"/>
      <c r="HY37" s="229"/>
    </row>
    <row r="38" spans="1:233" s="229" customFormat="1" ht="21" thickBot="1">
      <c r="A38" s="527" t="s">
        <v>66</v>
      </c>
      <c r="B38" s="528"/>
      <c r="C38" s="528"/>
      <c r="D38" s="528"/>
      <c r="E38" s="528"/>
      <c r="F38" s="528"/>
      <c r="G38" s="529"/>
      <c r="I38" s="283"/>
      <c r="J38" s="283"/>
      <c r="K38" s="283"/>
      <c r="L38" s="283"/>
    </row>
    <row r="39" spans="1:233" s="287" customFormat="1" ht="16.5" thickBot="1">
      <c r="A39" s="539" t="s">
        <v>7</v>
      </c>
      <c r="B39" s="540"/>
      <c r="C39" s="394" t="s">
        <v>8</v>
      </c>
      <c r="D39" s="394" t="s">
        <v>200</v>
      </c>
      <c r="E39" s="394" t="s">
        <v>11</v>
      </c>
      <c r="F39" s="394" t="s">
        <v>201</v>
      </c>
      <c r="G39" s="308"/>
      <c r="I39" s="163"/>
      <c r="J39" s="163"/>
      <c r="K39" s="163"/>
      <c r="L39" s="163"/>
    </row>
    <row r="40" spans="1:233" s="175" customFormat="1" ht="15.75">
      <c r="A40" s="302" t="s">
        <v>26</v>
      </c>
      <c r="B40" s="303" t="s">
        <v>67</v>
      </c>
      <c r="C40" s="304" t="s">
        <v>68</v>
      </c>
      <c r="D40" s="81">
        <v>88173</v>
      </c>
      <c r="E40" s="81">
        <f t="shared" ref="E40:E45" si="6">D40*12.5%</f>
        <v>11021.625</v>
      </c>
      <c r="F40" s="305">
        <f t="shared" ref="F40:F64" si="7">D40+E40</f>
        <v>99194.625</v>
      </c>
      <c r="G40" s="397" t="s">
        <v>253</v>
      </c>
      <c r="I40" s="288"/>
      <c r="J40" s="288"/>
      <c r="K40" s="288"/>
      <c r="L40" s="288"/>
    </row>
    <row r="41" spans="1:233" s="175" customFormat="1" ht="15.75">
      <c r="A41" s="90" t="s">
        <v>69</v>
      </c>
      <c r="B41" s="91" t="s">
        <v>70</v>
      </c>
      <c r="C41" s="115" t="s">
        <v>71</v>
      </c>
      <c r="D41" s="81">
        <v>88673</v>
      </c>
      <c r="E41" s="392">
        <f t="shared" si="6"/>
        <v>11084.125</v>
      </c>
      <c r="F41" s="87">
        <f t="shared" si="7"/>
        <v>99757.125</v>
      </c>
      <c r="G41" s="398" t="s">
        <v>253</v>
      </c>
      <c r="I41" s="288"/>
      <c r="J41" s="288"/>
      <c r="K41" s="288"/>
      <c r="L41" s="288"/>
    </row>
    <row r="42" spans="1:233" s="175" customFormat="1" ht="15.75">
      <c r="A42" s="90" t="s">
        <v>72</v>
      </c>
      <c r="B42" s="118" t="s">
        <v>73</v>
      </c>
      <c r="C42" s="115" t="s">
        <v>74</v>
      </c>
      <c r="D42" s="392"/>
      <c r="E42" s="392"/>
      <c r="F42" s="87"/>
      <c r="G42" s="398"/>
      <c r="I42" s="288"/>
      <c r="J42" s="288"/>
      <c r="K42" s="288"/>
      <c r="L42" s="288"/>
    </row>
    <row r="43" spans="1:233" s="229" customFormat="1" ht="15.75">
      <c r="A43" s="90" t="s">
        <v>75</v>
      </c>
      <c r="B43" s="91" t="s">
        <v>76</v>
      </c>
      <c r="C43" s="115" t="s">
        <v>77</v>
      </c>
      <c r="D43" s="392">
        <v>88523</v>
      </c>
      <c r="E43" s="392">
        <f t="shared" si="6"/>
        <v>11065.375</v>
      </c>
      <c r="F43" s="87">
        <f t="shared" si="7"/>
        <v>99588.375</v>
      </c>
      <c r="G43" s="398" t="s">
        <v>253</v>
      </c>
      <c r="I43" s="283"/>
      <c r="J43" s="283"/>
      <c r="K43" s="283"/>
      <c r="L43" s="283"/>
    </row>
    <row r="44" spans="1:233" s="284" customFormat="1" ht="15.75">
      <c r="A44" s="90" t="s">
        <v>75</v>
      </c>
      <c r="B44" s="91" t="s">
        <v>78</v>
      </c>
      <c r="C44" s="115" t="s">
        <v>43</v>
      </c>
      <c r="D44" s="392">
        <v>88173</v>
      </c>
      <c r="E44" s="392">
        <f t="shared" si="6"/>
        <v>11021.625</v>
      </c>
      <c r="F44" s="87">
        <f t="shared" si="7"/>
        <v>99194.625</v>
      </c>
      <c r="G44" s="398" t="s">
        <v>253</v>
      </c>
      <c r="I44" s="286"/>
      <c r="J44" s="286"/>
      <c r="K44" s="286"/>
      <c r="L44" s="286"/>
    </row>
    <row r="45" spans="1:233" s="229" customFormat="1" ht="15.75">
      <c r="A45" s="90" t="s">
        <v>79</v>
      </c>
      <c r="B45" s="91" t="s">
        <v>80</v>
      </c>
      <c r="C45" s="115" t="s">
        <v>43</v>
      </c>
      <c r="D45" s="392">
        <v>89673</v>
      </c>
      <c r="E45" s="392">
        <f t="shared" si="6"/>
        <v>11209.125</v>
      </c>
      <c r="F45" s="87">
        <f t="shared" si="7"/>
        <v>100882.125</v>
      </c>
      <c r="G45" s="398" t="s">
        <v>253</v>
      </c>
      <c r="I45" s="283"/>
      <c r="J45" s="283"/>
      <c r="K45" s="283"/>
      <c r="L45" s="283"/>
    </row>
    <row r="46" spans="1:233" s="229" customFormat="1" ht="15.75">
      <c r="A46" s="90" t="s">
        <v>75</v>
      </c>
      <c r="B46" s="91" t="s">
        <v>81</v>
      </c>
      <c r="C46" s="115" t="s">
        <v>43</v>
      </c>
      <c r="D46" s="392"/>
      <c r="E46" s="392"/>
      <c r="F46" s="87"/>
      <c r="G46" s="398"/>
      <c r="I46" s="283"/>
      <c r="J46" s="283"/>
      <c r="K46" s="283"/>
      <c r="L46" s="283"/>
    </row>
    <row r="47" spans="1:233" s="229" customFormat="1" ht="15.75">
      <c r="A47" s="90" t="s">
        <v>82</v>
      </c>
      <c r="B47" s="91" t="s">
        <v>83</v>
      </c>
      <c r="C47" s="115" t="s">
        <v>84</v>
      </c>
      <c r="D47" s="392">
        <v>91153</v>
      </c>
      <c r="E47" s="392">
        <f>D47*12.5%</f>
        <v>11394.125</v>
      </c>
      <c r="F47" s="87">
        <f t="shared" si="7"/>
        <v>102547.125</v>
      </c>
      <c r="G47" s="398" t="s">
        <v>253</v>
      </c>
      <c r="I47" s="283"/>
      <c r="J47" s="283"/>
      <c r="K47" s="283"/>
      <c r="L47" s="283"/>
    </row>
    <row r="48" spans="1:233" s="229" customFormat="1" ht="15.75">
      <c r="A48" s="90" t="s">
        <v>91</v>
      </c>
      <c r="B48" s="91" t="s">
        <v>92</v>
      </c>
      <c r="C48" s="115" t="s">
        <v>93</v>
      </c>
      <c r="D48" s="392"/>
      <c r="E48" s="392"/>
      <c r="F48" s="87"/>
      <c r="G48" s="398"/>
      <c r="I48" s="283"/>
      <c r="J48" s="283"/>
      <c r="K48" s="283"/>
      <c r="L48" s="283"/>
    </row>
    <row r="49" spans="1:12" s="284" customFormat="1" ht="15.75">
      <c r="A49" s="90" t="s">
        <v>94</v>
      </c>
      <c r="B49" s="91" t="s">
        <v>95</v>
      </c>
      <c r="C49" s="119" t="s">
        <v>96</v>
      </c>
      <c r="D49" s="392">
        <v>88913</v>
      </c>
      <c r="E49" s="392">
        <f>D49*12.5%</f>
        <v>11114.125</v>
      </c>
      <c r="F49" s="87">
        <f t="shared" si="7"/>
        <v>100027.125</v>
      </c>
      <c r="G49" s="398" t="s">
        <v>253</v>
      </c>
      <c r="I49" s="286"/>
      <c r="J49" s="286"/>
      <c r="K49" s="286"/>
      <c r="L49" s="286"/>
    </row>
    <row r="50" spans="1:12" s="284" customFormat="1" ht="15.75">
      <c r="A50" s="90" t="s">
        <v>94</v>
      </c>
      <c r="B50" s="91" t="s">
        <v>97</v>
      </c>
      <c r="C50" s="119" t="s">
        <v>98</v>
      </c>
      <c r="D50" s="425">
        <v>88913</v>
      </c>
      <c r="E50" s="81">
        <f t="shared" ref="E50" si="8">D50*12.5%</f>
        <v>11114.125</v>
      </c>
      <c r="F50" s="305">
        <f t="shared" ref="F50" si="9">D50+E50</f>
        <v>100027.125</v>
      </c>
      <c r="G50" s="398" t="s">
        <v>253</v>
      </c>
      <c r="I50" s="286"/>
      <c r="J50" s="286"/>
      <c r="K50" s="286"/>
      <c r="L50" s="286"/>
    </row>
    <row r="51" spans="1:12" s="229" customFormat="1" ht="15.75">
      <c r="A51" s="90" t="s">
        <v>99</v>
      </c>
      <c r="B51" s="91" t="s">
        <v>100</v>
      </c>
      <c r="C51" s="119" t="s">
        <v>101</v>
      </c>
      <c r="D51" s="83">
        <v>94293</v>
      </c>
      <c r="E51" s="392">
        <f>D51*12.5%</f>
        <v>11786.625</v>
      </c>
      <c r="F51" s="87">
        <f t="shared" si="7"/>
        <v>106079.625</v>
      </c>
      <c r="G51" s="398" t="s">
        <v>253</v>
      </c>
      <c r="I51" s="283"/>
      <c r="J51" s="283"/>
      <c r="K51" s="283"/>
      <c r="L51" s="283"/>
    </row>
    <row r="52" spans="1:12" s="229" customFormat="1" ht="15.75">
      <c r="A52" s="90" t="s">
        <v>99</v>
      </c>
      <c r="B52" s="91" t="s">
        <v>102</v>
      </c>
      <c r="C52" s="119" t="s">
        <v>101</v>
      </c>
      <c r="D52" s="83">
        <v>95663</v>
      </c>
      <c r="E52" s="392">
        <f>D52*12.5%</f>
        <v>11957.875</v>
      </c>
      <c r="F52" s="87">
        <f t="shared" si="7"/>
        <v>107620.875</v>
      </c>
      <c r="G52" s="398" t="s">
        <v>253</v>
      </c>
      <c r="I52" s="283"/>
      <c r="J52" s="283"/>
      <c r="K52" s="283"/>
      <c r="L52" s="283"/>
    </row>
    <row r="53" spans="1:12" s="229" customFormat="1" ht="15.75">
      <c r="A53" s="90" t="s">
        <v>105</v>
      </c>
      <c r="B53" s="91" t="s">
        <v>106</v>
      </c>
      <c r="C53" s="119" t="s">
        <v>107</v>
      </c>
      <c r="D53" s="392">
        <v>98573</v>
      </c>
      <c r="E53" s="392">
        <f>D53*12.5%</f>
        <v>12321.625</v>
      </c>
      <c r="F53" s="87">
        <f t="shared" si="7"/>
        <v>110894.625</v>
      </c>
      <c r="G53" s="398" t="s">
        <v>253</v>
      </c>
      <c r="I53" s="283"/>
      <c r="J53" s="283"/>
      <c r="K53" s="283"/>
      <c r="L53" s="283"/>
    </row>
    <row r="54" spans="1:12" s="229" customFormat="1" ht="15.75">
      <c r="A54" s="90" t="s">
        <v>108</v>
      </c>
      <c r="B54" s="91" t="s">
        <v>109</v>
      </c>
      <c r="C54" s="119" t="s">
        <v>110</v>
      </c>
      <c r="D54" s="392"/>
      <c r="E54" s="392"/>
      <c r="F54" s="87"/>
      <c r="G54" s="398"/>
      <c r="I54" s="283"/>
      <c r="J54" s="283"/>
      <c r="K54" s="283"/>
      <c r="L54" s="283"/>
    </row>
    <row r="55" spans="1:12" s="229" customFormat="1" ht="15.75">
      <c r="A55" s="90" t="s">
        <v>108</v>
      </c>
      <c r="B55" s="91" t="s">
        <v>111</v>
      </c>
      <c r="C55" s="92" t="s">
        <v>98</v>
      </c>
      <c r="D55" s="78">
        <v>99673</v>
      </c>
      <c r="E55" s="81">
        <f t="shared" ref="E55" si="10">D55*12.5%</f>
        <v>12459.125</v>
      </c>
      <c r="F55" s="305">
        <f t="shared" ref="F55" si="11">D55+E55</f>
        <v>112132.125</v>
      </c>
      <c r="G55" s="398" t="s">
        <v>253</v>
      </c>
      <c r="I55" s="283"/>
      <c r="J55" s="283"/>
      <c r="K55" s="283"/>
      <c r="L55" s="283"/>
    </row>
    <row r="56" spans="1:12" s="287" customFormat="1" ht="15.75">
      <c r="A56" s="90" t="s">
        <v>99</v>
      </c>
      <c r="B56" s="91" t="s">
        <v>103</v>
      </c>
      <c r="C56" s="119" t="s">
        <v>104</v>
      </c>
      <c r="D56" s="78"/>
      <c r="E56" s="392"/>
      <c r="F56" s="87"/>
      <c r="G56" s="398"/>
      <c r="I56" s="163"/>
      <c r="J56" s="163"/>
      <c r="K56" s="163"/>
      <c r="L56" s="163"/>
    </row>
    <row r="57" spans="1:12" s="229" customFormat="1" ht="15.75">
      <c r="A57" s="90" t="s">
        <v>85</v>
      </c>
      <c r="B57" s="91" t="s">
        <v>86</v>
      </c>
      <c r="C57" s="115" t="s">
        <v>87</v>
      </c>
      <c r="D57" s="78">
        <v>94013</v>
      </c>
      <c r="E57" s="392">
        <f t="shared" ref="E57:E64" si="12">D57*12.5%</f>
        <v>11751.625</v>
      </c>
      <c r="F57" s="87">
        <f t="shared" si="7"/>
        <v>105764.625</v>
      </c>
      <c r="G57" s="398" t="s">
        <v>253</v>
      </c>
      <c r="I57" s="283"/>
      <c r="J57" s="283"/>
      <c r="K57" s="283"/>
      <c r="L57" s="283"/>
    </row>
    <row r="58" spans="1:12" s="284" customFormat="1" ht="15.75">
      <c r="A58" s="90" t="s">
        <v>88</v>
      </c>
      <c r="B58" s="91" t="s">
        <v>89</v>
      </c>
      <c r="C58" s="115" t="s">
        <v>90</v>
      </c>
      <c r="D58" s="392">
        <v>98999</v>
      </c>
      <c r="E58" s="392">
        <f t="shared" si="12"/>
        <v>12374.875</v>
      </c>
      <c r="F58" s="87">
        <f t="shared" si="7"/>
        <v>111373.875</v>
      </c>
      <c r="G58" s="398" t="s">
        <v>253</v>
      </c>
    </row>
    <row r="59" spans="1:12" s="229" customFormat="1" ht="15.75">
      <c r="A59" s="90" t="s">
        <v>63</v>
      </c>
      <c r="B59" s="91" t="s">
        <v>112</v>
      </c>
      <c r="C59" s="120"/>
      <c r="D59" s="392">
        <v>83373</v>
      </c>
      <c r="E59" s="392">
        <f t="shared" si="12"/>
        <v>10421.625</v>
      </c>
      <c r="F59" s="87">
        <f t="shared" si="7"/>
        <v>93794.625</v>
      </c>
      <c r="G59" s="398" t="s">
        <v>253</v>
      </c>
      <c r="I59" s="283"/>
      <c r="J59" s="283"/>
      <c r="K59" s="283"/>
      <c r="L59" s="283"/>
    </row>
    <row r="60" spans="1:12" s="229" customFormat="1" ht="15.75">
      <c r="A60" s="90" t="s">
        <v>63</v>
      </c>
      <c r="B60" s="91" t="s">
        <v>113</v>
      </c>
      <c r="C60" s="120"/>
      <c r="D60" s="392">
        <v>85123</v>
      </c>
      <c r="E60" s="392">
        <f t="shared" si="12"/>
        <v>10640.375</v>
      </c>
      <c r="F60" s="87">
        <f t="shared" si="7"/>
        <v>95763.375</v>
      </c>
      <c r="G60" s="398" t="s">
        <v>253</v>
      </c>
      <c r="I60" s="283"/>
      <c r="J60" s="283"/>
      <c r="K60" s="283"/>
      <c r="L60" s="283"/>
    </row>
    <row r="61" spans="1:12" s="229" customFormat="1" ht="15.75">
      <c r="A61" s="90" t="s">
        <v>63</v>
      </c>
      <c r="B61" s="91" t="s">
        <v>115</v>
      </c>
      <c r="C61" s="120"/>
      <c r="D61" s="392">
        <v>87423</v>
      </c>
      <c r="E61" s="392">
        <f t="shared" si="12"/>
        <v>10927.875</v>
      </c>
      <c r="F61" s="87">
        <f t="shared" si="7"/>
        <v>98350.875</v>
      </c>
      <c r="G61" s="398" t="s">
        <v>253</v>
      </c>
      <c r="I61" s="282"/>
      <c r="J61" s="282"/>
      <c r="K61" s="282"/>
      <c r="L61" s="282"/>
    </row>
    <row r="62" spans="1:12" s="229" customFormat="1" ht="15.75">
      <c r="A62" s="90" t="s">
        <v>63</v>
      </c>
      <c r="B62" s="91" t="s">
        <v>114</v>
      </c>
      <c r="C62" s="120"/>
      <c r="D62" s="392">
        <v>84773</v>
      </c>
      <c r="E62" s="392">
        <f t="shared" si="12"/>
        <v>10596.625</v>
      </c>
      <c r="F62" s="87">
        <f t="shared" si="7"/>
        <v>95369.625</v>
      </c>
      <c r="G62" s="398" t="s">
        <v>253</v>
      </c>
      <c r="I62" s="282"/>
      <c r="J62" s="282"/>
      <c r="K62" s="282"/>
      <c r="L62" s="282"/>
    </row>
    <row r="63" spans="1:12" s="229" customFormat="1" ht="15.75">
      <c r="A63" s="90" t="s">
        <v>63</v>
      </c>
      <c r="B63" s="91" t="s">
        <v>116</v>
      </c>
      <c r="C63" s="120"/>
      <c r="D63" s="392">
        <v>85513</v>
      </c>
      <c r="E63" s="392">
        <f t="shared" si="12"/>
        <v>10689.125</v>
      </c>
      <c r="F63" s="87">
        <f t="shared" si="7"/>
        <v>96202.125</v>
      </c>
      <c r="G63" s="398" t="s">
        <v>253</v>
      </c>
      <c r="I63" s="282"/>
      <c r="J63" s="282"/>
      <c r="K63" s="282"/>
      <c r="L63" s="282"/>
    </row>
    <row r="64" spans="1:12" s="229" customFormat="1" ht="16.5" thickBot="1">
      <c r="A64" s="121" t="s">
        <v>63</v>
      </c>
      <c r="B64" s="122" t="s">
        <v>117</v>
      </c>
      <c r="C64" s="123"/>
      <c r="D64" s="393">
        <v>85373</v>
      </c>
      <c r="E64" s="393">
        <f t="shared" si="12"/>
        <v>10671.625</v>
      </c>
      <c r="F64" s="312">
        <f t="shared" si="7"/>
        <v>96044.625</v>
      </c>
      <c r="G64" s="399" t="s">
        <v>253</v>
      </c>
      <c r="I64" s="282"/>
      <c r="J64" s="282"/>
      <c r="K64" s="282"/>
      <c r="L64" s="282"/>
    </row>
    <row r="65" spans="1:12" s="229" customFormat="1" ht="16.5" thickBot="1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>
      <c r="A66" s="510" t="s">
        <v>118</v>
      </c>
      <c r="B66" s="511"/>
      <c r="C66" s="511"/>
      <c r="D66" s="511"/>
      <c r="E66" s="511"/>
      <c r="F66" s="511"/>
      <c r="G66" s="511"/>
      <c r="I66" s="283"/>
      <c r="J66" s="283"/>
      <c r="K66" s="283"/>
      <c r="L66" s="283"/>
    </row>
    <row r="67" spans="1:12" s="229" customFormat="1" ht="16.5" thickBot="1">
      <c r="A67" s="539" t="s">
        <v>7</v>
      </c>
      <c r="B67" s="540"/>
      <c r="C67" s="394" t="s">
        <v>8</v>
      </c>
      <c r="D67" s="308" t="s">
        <v>200</v>
      </c>
      <c r="E67" s="394" t="s">
        <v>11</v>
      </c>
      <c r="F67" s="394" t="s">
        <v>201</v>
      </c>
      <c r="G67" s="308"/>
      <c r="I67" s="283"/>
      <c r="J67" s="283"/>
      <c r="K67" s="283"/>
      <c r="L67" s="283"/>
    </row>
    <row r="68" spans="1:12" s="229" customFormat="1" ht="15.75">
      <c r="A68" s="379" t="s">
        <v>124</v>
      </c>
      <c r="B68" s="380" t="s">
        <v>125</v>
      </c>
      <c r="C68" s="313" t="s">
        <v>68</v>
      </c>
      <c r="D68" s="391">
        <v>91473</v>
      </c>
      <c r="E68" s="81">
        <f t="shared" ref="E68" si="13">D68*12.5%</f>
        <v>11434.125</v>
      </c>
      <c r="F68" s="305">
        <f t="shared" ref="F68" si="14">D68+E68</f>
        <v>102907.125</v>
      </c>
      <c r="G68" s="397" t="s">
        <v>253</v>
      </c>
      <c r="I68" s="283"/>
      <c r="J68" s="283"/>
      <c r="K68" s="283"/>
      <c r="L68" s="283"/>
    </row>
    <row r="69" spans="1:12" s="229" customFormat="1" ht="15.75">
      <c r="A69" s="132" t="s">
        <v>124</v>
      </c>
      <c r="B69" s="133" t="s">
        <v>126</v>
      </c>
      <c r="C69" s="92" t="s">
        <v>127</v>
      </c>
      <c r="D69" s="392">
        <v>91523</v>
      </c>
      <c r="E69" s="392">
        <f t="shared" ref="E69:E78" si="15">D69*12.5%</f>
        <v>11440.375</v>
      </c>
      <c r="F69" s="87">
        <f t="shared" ref="F69:F78" si="16">D69+E69</f>
        <v>102963.375</v>
      </c>
      <c r="G69" s="398" t="s">
        <v>253</v>
      </c>
      <c r="I69" s="283"/>
      <c r="J69" s="283"/>
      <c r="K69" s="283"/>
      <c r="L69" s="283"/>
    </row>
    <row r="70" spans="1:12" s="175" customFormat="1" ht="15.75">
      <c r="A70" s="132" t="s">
        <v>124</v>
      </c>
      <c r="B70" s="133" t="s">
        <v>128</v>
      </c>
      <c r="C70" s="92" t="s">
        <v>127</v>
      </c>
      <c r="D70" s="392">
        <v>92023</v>
      </c>
      <c r="E70" s="392">
        <f t="shared" si="15"/>
        <v>11502.875</v>
      </c>
      <c r="F70" s="87">
        <f t="shared" si="16"/>
        <v>103525.875</v>
      </c>
      <c r="G70" s="398" t="s">
        <v>253</v>
      </c>
      <c r="I70" s="288"/>
      <c r="J70" s="288"/>
      <c r="K70" s="288"/>
      <c r="L70" s="288"/>
    </row>
    <row r="71" spans="1:12" s="175" customFormat="1" ht="15.75">
      <c r="A71" s="132" t="s">
        <v>129</v>
      </c>
      <c r="B71" s="133" t="s">
        <v>130</v>
      </c>
      <c r="C71" s="92" t="s">
        <v>131</v>
      </c>
      <c r="D71" s="392">
        <v>93173</v>
      </c>
      <c r="E71" s="392">
        <f t="shared" si="15"/>
        <v>11646.625</v>
      </c>
      <c r="F71" s="87">
        <f t="shared" si="16"/>
        <v>104819.625</v>
      </c>
      <c r="G71" s="398" t="s">
        <v>253</v>
      </c>
      <c r="I71" s="288"/>
      <c r="J71" s="288"/>
      <c r="K71" s="288"/>
      <c r="L71" s="288"/>
    </row>
    <row r="72" spans="1:12" s="175" customFormat="1" ht="15.75">
      <c r="A72" s="132" t="s">
        <v>132</v>
      </c>
      <c r="B72" s="133" t="s">
        <v>133</v>
      </c>
      <c r="C72" s="92" t="s">
        <v>134</v>
      </c>
      <c r="D72" s="392">
        <v>93573</v>
      </c>
      <c r="E72" s="392">
        <f t="shared" si="15"/>
        <v>11696.625</v>
      </c>
      <c r="F72" s="87">
        <f t="shared" si="16"/>
        <v>105269.625</v>
      </c>
      <c r="G72" s="398" t="s">
        <v>253</v>
      </c>
      <c r="I72" s="288"/>
      <c r="J72" s="288"/>
      <c r="K72" s="288"/>
      <c r="L72" s="288"/>
    </row>
    <row r="73" spans="1:12" s="169" customFormat="1" ht="15.75">
      <c r="A73" s="132" t="s">
        <v>132</v>
      </c>
      <c r="B73" s="133" t="s">
        <v>135</v>
      </c>
      <c r="C73" s="92" t="s">
        <v>134</v>
      </c>
      <c r="D73" s="392">
        <v>95363</v>
      </c>
      <c r="E73" s="392">
        <f t="shared" si="15"/>
        <v>11920.375</v>
      </c>
      <c r="F73" s="87">
        <f t="shared" si="16"/>
        <v>107283.375</v>
      </c>
      <c r="G73" s="398" t="s">
        <v>253</v>
      </c>
      <c r="I73" s="128"/>
      <c r="J73" s="128"/>
      <c r="K73" s="128"/>
      <c r="L73" s="128"/>
    </row>
    <row r="74" spans="1:12" s="284" customFormat="1" ht="15.75">
      <c r="A74" s="132" t="s">
        <v>119</v>
      </c>
      <c r="B74" s="133" t="s">
        <v>120</v>
      </c>
      <c r="C74" s="92" t="s">
        <v>121</v>
      </c>
      <c r="D74" s="392">
        <v>94773</v>
      </c>
      <c r="E74" s="392">
        <f t="shared" si="15"/>
        <v>11846.625</v>
      </c>
      <c r="F74" s="87">
        <f t="shared" si="16"/>
        <v>106619.625</v>
      </c>
      <c r="G74" s="398"/>
      <c r="I74" s="286"/>
      <c r="J74" s="286"/>
      <c r="K74" s="286"/>
      <c r="L74" s="286"/>
    </row>
    <row r="75" spans="1:12" s="284" customFormat="1" ht="15.75">
      <c r="A75" s="134" t="s">
        <v>119</v>
      </c>
      <c r="B75" s="135" t="s">
        <v>122</v>
      </c>
      <c r="C75" s="92" t="s">
        <v>123</v>
      </c>
      <c r="D75" s="413">
        <v>95073</v>
      </c>
      <c r="E75" s="392">
        <f t="shared" si="15"/>
        <v>11884.125</v>
      </c>
      <c r="F75" s="87">
        <f t="shared" si="16"/>
        <v>106957.125</v>
      </c>
      <c r="G75" s="398" t="s">
        <v>253</v>
      </c>
      <c r="I75" s="286"/>
      <c r="J75" s="286"/>
      <c r="K75" s="286"/>
      <c r="L75" s="286"/>
    </row>
    <row r="76" spans="1:12" s="229" customFormat="1" ht="15.75">
      <c r="A76" s="90" t="s">
        <v>63</v>
      </c>
      <c r="B76" s="91" t="s">
        <v>136</v>
      </c>
      <c r="C76" s="120"/>
      <c r="D76" s="392">
        <v>90173</v>
      </c>
      <c r="E76" s="392">
        <f t="shared" si="15"/>
        <v>11271.625</v>
      </c>
      <c r="F76" s="87">
        <f t="shared" si="16"/>
        <v>101444.625</v>
      </c>
      <c r="G76" s="398" t="s">
        <v>253</v>
      </c>
      <c r="I76" s="283"/>
      <c r="J76" s="283"/>
      <c r="K76" s="283"/>
      <c r="L76" s="283"/>
    </row>
    <row r="77" spans="1:12" s="229" customFormat="1" ht="15.75">
      <c r="A77" s="90" t="s">
        <v>63</v>
      </c>
      <c r="B77" s="91" t="s">
        <v>137</v>
      </c>
      <c r="C77" s="120"/>
      <c r="D77" s="392">
        <v>87773</v>
      </c>
      <c r="E77" s="392">
        <f t="shared" si="15"/>
        <v>10971.625</v>
      </c>
      <c r="F77" s="87">
        <f t="shared" si="16"/>
        <v>98744.625</v>
      </c>
      <c r="G77" s="398" t="s">
        <v>253</v>
      </c>
      <c r="I77" s="283"/>
      <c r="J77" s="283"/>
      <c r="K77" s="283"/>
      <c r="L77" s="283"/>
    </row>
    <row r="78" spans="1:12" s="229" customFormat="1" ht="16.5" thickBot="1">
      <c r="A78" s="121" t="s">
        <v>63</v>
      </c>
      <c r="B78" s="122" t="s">
        <v>138</v>
      </c>
      <c r="C78" s="123"/>
      <c r="D78" s="393">
        <v>88823</v>
      </c>
      <c r="E78" s="393">
        <f t="shared" si="15"/>
        <v>11102.875</v>
      </c>
      <c r="F78" s="312">
        <f t="shared" si="16"/>
        <v>99925.875</v>
      </c>
      <c r="G78" s="399" t="s">
        <v>253</v>
      </c>
      <c r="I78" s="283"/>
      <c r="J78" s="283"/>
      <c r="K78" s="283"/>
      <c r="L78" s="283"/>
    </row>
    <row r="79" spans="1:12" s="229" customFormat="1" ht="16.5" thickBot="1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>
      <c r="A80" s="474" t="s">
        <v>139</v>
      </c>
      <c r="B80" s="475"/>
      <c r="C80" s="475"/>
      <c r="D80" s="475"/>
      <c r="E80" s="476"/>
      <c r="F80" s="530"/>
      <c r="G80" s="531"/>
      <c r="I80" s="283"/>
      <c r="J80" s="283"/>
      <c r="K80" s="283"/>
      <c r="L80" s="283"/>
    </row>
    <row r="81" spans="1:12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I81" s="283"/>
      <c r="J81" s="283"/>
      <c r="K81" s="283"/>
      <c r="L81" s="283"/>
    </row>
    <row r="82" spans="1:12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>
      <c r="A90" s="163" t="s">
        <v>235</v>
      </c>
      <c r="B90" s="184"/>
      <c r="C90" s="169"/>
      <c r="D90" s="128"/>
      <c r="E90" s="185"/>
      <c r="F90" s="170"/>
      <c r="G90" s="170"/>
    </row>
    <row r="91" spans="1:12" s="229" customFormat="1" ht="15.7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>
      <c r="B93" s="189"/>
      <c r="C93" s="190"/>
      <c r="D93" s="190"/>
      <c r="E93" s="190"/>
      <c r="F93" s="190"/>
      <c r="G93" s="190"/>
    </row>
    <row r="94" spans="1:12" s="94" customFormat="1">
      <c r="B94" s="189"/>
      <c r="C94" s="190"/>
      <c r="D94" s="190"/>
      <c r="E94" s="190"/>
      <c r="F94" s="190"/>
      <c r="G94" s="190"/>
    </row>
    <row r="95" spans="1:12" s="94" customFormat="1">
      <c r="B95" s="189"/>
      <c r="C95" s="190"/>
      <c r="D95" s="190"/>
      <c r="E95" s="190"/>
      <c r="F95" s="190"/>
      <c r="G95" s="190"/>
    </row>
    <row r="96" spans="1:12" s="94" customFormat="1">
      <c r="B96" s="189"/>
      <c r="C96" s="190"/>
      <c r="D96" s="190"/>
      <c r="E96" s="190"/>
      <c r="F96" s="190"/>
      <c r="G96" s="190"/>
    </row>
    <row r="97" spans="1:7" s="94" customFormat="1">
      <c r="B97" s="189"/>
      <c r="C97" s="190"/>
      <c r="D97" s="190"/>
      <c r="E97" s="190"/>
      <c r="F97" s="190"/>
      <c r="G97" s="190"/>
    </row>
    <row r="98" spans="1:7" s="94" customFormat="1">
      <c r="B98" s="189"/>
      <c r="C98" s="190"/>
      <c r="D98" s="190"/>
      <c r="E98" s="190"/>
      <c r="F98" s="190"/>
      <c r="G98" s="190"/>
    </row>
    <row r="99" spans="1:7" s="94" customFormat="1">
      <c r="B99" s="189"/>
      <c r="C99" s="190"/>
      <c r="D99" s="190"/>
      <c r="E99" s="190"/>
      <c r="F99" s="190"/>
      <c r="G99" s="190"/>
    </row>
    <row r="100" spans="1:7" s="94" customFormat="1">
      <c r="B100" s="189"/>
      <c r="C100" s="190"/>
      <c r="D100" s="190"/>
      <c r="E100" s="190"/>
      <c r="F100" s="190"/>
      <c r="G100" s="190"/>
    </row>
    <row r="101" spans="1:7" s="94" customFormat="1">
      <c r="B101" s="189"/>
      <c r="C101" s="190"/>
      <c r="D101" s="190"/>
      <c r="E101" s="190"/>
      <c r="F101" s="190"/>
      <c r="G101" s="190"/>
    </row>
    <row r="102" spans="1:7" s="94" customFormat="1">
      <c r="B102" s="189"/>
      <c r="C102" s="190"/>
      <c r="D102" s="190"/>
      <c r="E102" s="190"/>
      <c r="F102" s="190"/>
      <c r="G102" s="190"/>
    </row>
    <row r="104" spans="1:7">
      <c r="A104" s="12"/>
      <c r="B104" s="12"/>
      <c r="C104" s="13"/>
      <c r="D104" s="13"/>
      <c r="E104" s="13"/>
      <c r="F104" s="9"/>
      <c r="G104" s="9"/>
    </row>
  </sheetData>
  <mergeCells count="18">
    <mergeCell ref="A38:G38"/>
    <mergeCell ref="A39:B39"/>
    <mergeCell ref="A67:B67"/>
    <mergeCell ref="A66:G66"/>
    <mergeCell ref="A81:B81"/>
    <mergeCell ref="D81:E81"/>
    <mergeCell ref="A80:E80"/>
    <mergeCell ref="F80:G80"/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B104"/>
  <sheetViews>
    <sheetView view="pageBreakPreview" topLeftCell="A15" zoomScaleNormal="80" zoomScaleSheetLayoutView="100" workbookViewId="0">
      <selection activeCell="H28" sqref="H28"/>
    </sheetView>
  </sheetViews>
  <sheetFormatPr defaultColWidth="14.85546875" defaultRowHeight="15"/>
  <cols>
    <col min="1" max="1" width="29.7109375" customWidth="1"/>
    <col min="2" max="2" width="20.7109375" style="1" customWidth="1"/>
    <col min="3" max="3" width="16.7109375" style="426" customWidth="1"/>
    <col min="4" max="4" width="25" style="426" customWidth="1"/>
    <col min="5" max="6" width="25.42578125" style="426" customWidth="1"/>
    <col min="7" max="7" width="19.140625" style="426" customWidth="1"/>
    <col min="8" max="8" width="23.140625" style="426" customWidth="1"/>
  </cols>
  <sheetData>
    <row r="1" spans="1:14" ht="45">
      <c r="A1" s="446"/>
      <c r="B1" s="447" t="s">
        <v>0</v>
      </c>
      <c r="C1" s="447"/>
      <c r="D1" s="447"/>
      <c r="E1" s="447"/>
      <c r="F1" s="447"/>
      <c r="G1" s="377"/>
      <c r="H1" s="446"/>
    </row>
    <row r="2" spans="1:14" ht="18">
      <c r="A2" s="446"/>
      <c r="B2" s="487" t="s">
        <v>245</v>
      </c>
      <c r="C2" s="487"/>
      <c r="D2" s="487"/>
      <c r="E2" s="487"/>
      <c r="F2" s="487"/>
      <c r="G2" s="435"/>
      <c r="H2" s="446"/>
    </row>
    <row r="3" spans="1:14" ht="15.75">
      <c r="A3" s="446"/>
      <c r="B3" s="448" t="s">
        <v>242</v>
      </c>
      <c r="C3" s="448"/>
      <c r="D3" s="448"/>
      <c r="E3" s="448"/>
      <c r="F3" s="448"/>
      <c r="G3" s="378"/>
      <c r="H3" s="446"/>
    </row>
    <row r="4" spans="1:14" ht="18">
      <c r="A4" s="446"/>
      <c r="B4" s="487" t="s">
        <v>246</v>
      </c>
      <c r="C4" s="487"/>
      <c r="D4" s="487"/>
      <c r="E4" s="487"/>
      <c r="F4" s="487"/>
      <c r="G4" s="435"/>
      <c r="H4" s="446"/>
    </row>
    <row r="5" spans="1:14" ht="15.75" thickBot="1"/>
    <row r="6" spans="1:14" ht="21" thickBot="1">
      <c r="A6" s="522" t="s">
        <v>258</v>
      </c>
      <c r="B6" s="523"/>
      <c r="C6" s="523"/>
      <c r="D6" s="523"/>
      <c r="E6" s="523"/>
      <c r="F6" s="524"/>
      <c r="G6" s="79" t="s">
        <v>265</v>
      </c>
      <c r="H6" s="33"/>
    </row>
    <row r="7" spans="1:14" ht="21" thickBot="1">
      <c r="A7" s="522" t="s">
        <v>198</v>
      </c>
      <c r="B7" s="523"/>
      <c r="C7" s="523"/>
      <c r="D7" s="523"/>
      <c r="E7" s="523"/>
      <c r="F7" s="524"/>
      <c r="G7" s="4" t="s">
        <v>271</v>
      </c>
      <c r="H7" s="34"/>
    </row>
    <row r="8" spans="1:14">
      <c r="A8" s="525" t="s">
        <v>199</v>
      </c>
      <c r="B8" s="526"/>
      <c r="C8" s="526"/>
      <c r="D8" s="526"/>
      <c r="E8" s="526"/>
      <c r="F8" s="526"/>
      <c r="G8" s="526"/>
      <c r="H8" s="35"/>
    </row>
    <row r="9" spans="1:14" s="7" customFormat="1" ht="15.75">
      <c r="A9" s="532" t="s">
        <v>7</v>
      </c>
      <c r="B9" s="533"/>
      <c r="C9" s="431" t="s">
        <v>8</v>
      </c>
      <c r="D9" s="431" t="s">
        <v>200</v>
      </c>
      <c r="E9" s="431" t="s">
        <v>11</v>
      </c>
      <c r="F9" s="368" t="s">
        <v>201</v>
      </c>
      <c r="G9" s="431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428">
        <v>80388</v>
      </c>
      <c r="E10" s="428">
        <f t="shared" ref="E10:E17" si="0">D10*12.5%</f>
        <v>10048.5</v>
      </c>
      <c r="F10" s="317">
        <f>D10+E10</f>
        <v>90436.5</v>
      </c>
      <c r="G10" s="434" t="s">
        <v>266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2">
        <v>80388</v>
      </c>
      <c r="E11" s="428">
        <f t="shared" si="0"/>
        <v>10048.5</v>
      </c>
      <c r="F11" s="317">
        <f t="shared" ref="F11:F36" si="1">D11+E11</f>
        <v>90436.5</v>
      </c>
      <c r="G11" s="434" t="s">
        <v>266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28">
        <v>81288</v>
      </c>
      <c r="E12" s="428">
        <f t="shared" si="0"/>
        <v>10161</v>
      </c>
      <c r="F12" s="317">
        <f t="shared" si="1"/>
        <v>91449</v>
      </c>
      <c r="G12" s="434" t="s">
        <v>266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442">
        <v>81288</v>
      </c>
      <c r="E13" s="428">
        <f t="shared" si="0"/>
        <v>10161</v>
      </c>
      <c r="F13" s="317">
        <f t="shared" si="1"/>
        <v>91449</v>
      </c>
      <c r="G13" s="434" t="s">
        <v>266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428">
        <v>81538</v>
      </c>
      <c r="E14" s="428">
        <f t="shared" si="0"/>
        <v>10192.25</v>
      </c>
      <c r="F14" s="317">
        <f t="shared" si="1"/>
        <v>91730.25</v>
      </c>
      <c r="G14" s="434" t="s">
        <v>266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28">
        <v>84958</v>
      </c>
      <c r="E15" s="428">
        <f t="shared" si="0"/>
        <v>10619.75</v>
      </c>
      <c r="F15" s="317">
        <f t="shared" si="1"/>
        <v>95577.75</v>
      </c>
      <c r="G15" s="434" t="s">
        <v>266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428">
        <v>83188</v>
      </c>
      <c r="E16" s="428">
        <f t="shared" si="0"/>
        <v>10398.5</v>
      </c>
      <c r="F16" s="317">
        <f t="shared" si="1"/>
        <v>93586.5</v>
      </c>
      <c r="G16" s="434" t="s">
        <v>266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428">
        <v>85688</v>
      </c>
      <c r="E17" s="428">
        <f t="shared" si="0"/>
        <v>10711</v>
      </c>
      <c r="F17" s="317">
        <f t="shared" si="1"/>
        <v>96399</v>
      </c>
      <c r="G17" s="434" t="s">
        <v>266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2">
        <v>85688</v>
      </c>
      <c r="E18" s="428">
        <f>D18*12.5%</f>
        <v>10711</v>
      </c>
      <c r="F18" s="317">
        <f t="shared" si="1"/>
        <v>96399</v>
      </c>
      <c r="G18" s="434" t="s">
        <v>266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428"/>
      <c r="E19" s="428"/>
      <c r="F19" s="317"/>
      <c r="G19" s="434" t="s">
        <v>266</v>
      </c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428">
        <v>85388</v>
      </c>
      <c r="E20" s="428">
        <f t="shared" ref="E20:E21" si="2">D20*12.5%</f>
        <v>10673.5</v>
      </c>
      <c r="F20" s="317">
        <f t="shared" ref="F20:F21" si="3">D20+E20</f>
        <v>96061.5</v>
      </c>
      <c r="G20" s="434" t="s">
        <v>266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428">
        <v>86938</v>
      </c>
      <c r="E21" s="428">
        <f t="shared" si="2"/>
        <v>10867.25</v>
      </c>
      <c r="F21" s="317">
        <f t="shared" si="3"/>
        <v>97805.25</v>
      </c>
      <c r="G21" s="434" t="s">
        <v>266</v>
      </c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428">
        <v>90688</v>
      </c>
      <c r="E22" s="428">
        <f t="shared" ref="E22:E34" si="4">D22*12.5%</f>
        <v>11336</v>
      </c>
      <c r="F22" s="317">
        <f t="shared" si="1"/>
        <v>102024</v>
      </c>
      <c r="G22" s="434" t="s">
        <v>266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428">
        <v>87188</v>
      </c>
      <c r="E23" s="428">
        <f t="shared" si="4"/>
        <v>10898.5</v>
      </c>
      <c r="F23" s="317">
        <f t="shared" si="1"/>
        <v>98086.5</v>
      </c>
      <c r="G23" s="434" t="s">
        <v>266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428">
        <v>91738</v>
      </c>
      <c r="E24" s="428">
        <f t="shared" si="4"/>
        <v>11467.25</v>
      </c>
      <c r="F24" s="317">
        <f t="shared" si="1"/>
        <v>103205.25</v>
      </c>
      <c r="G24" s="434" t="s">
        <v>266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428">
        <v>91288</v>
      </c>
      <c r="E25" s="428">
        <f t="shared" si="4"/>
        <v>11411</v>
      </c>
      <c r="F25" s="317">
        <f t="shared" si="1"/>
        <v>102699</v>
      </c>
      <c r="G25" s="434" t="s">
        <v>266</v>
      </c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428">
        <v>87308</v>
      </c>
      <c r="E26" s="428">
        <f t="shared" si="4"/>
        <v>10913.5</v>
      </c>
      <c r="F26" s="317">
        <f t="shared" si="1"/>
        <v>98221.5</v>
      </c>
      <c r="G26" s="434" t="s">
        <v>266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428">
        <v>87688</v>
      </c>
      <c r="E27" s="428">
        <f t="shared" si="4"/>
        <v>10961</v>
      </c>
      <c r="F27" s="317">
        <f t="shared" si="1"/>
        <v>98649</v>
      </c>
      <c r="G27" s="434" t="s">
        <v>266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428">
        <v>88988</v>
      </c>
      <c r="E28" s="428">
        <f t="shared" si="4"/>
        <v>11123.5</v>
      </c>
      <c r="F28" s="317">
        <f t="shared" si="1"/>
        <v>100111.5</v>
      </c>
      <c r="G28" s="434" t="s">
        <v>266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428">
        <v>87668</v>
      </c>
      <c r="E29" s="428">
        <f t="shared" si="4"/>
        <v>10958.5</v>
      </c>
      <c r="F29" s="317">
        <f t="shared" si="1"/>
        <v>98626.5</v>
      </c>
      <c r="G29" s="434" t="s">
        <v>266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428">
        <v>89188</v>
      </c>
      <c r="E30" s="428">
        <f t="shared" si="4"/>
        <v>11148.5</v>
      </c>
      <c r="F30" s="317">
        <f t="shared" si="1"/>
        <v>100336.5</v>
      </c>
      <c r="G30" s="434" t="s">
        <v>266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442">
        <v>89188</v>
      </c>
      <c r="E31" s="428">
        <f t="shared" si="4"/>
        <v>11148.5</v>
      </c>
      <c r="F31" s="317">
        <f t="shared" si="1"/>
        <v>100336.5</v>
      </c>
      <c r="G31" s="434" t="s">
        <v>266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428">
        <v>87668</v>
      </c>
      <c r="E32" s="428">
        <f t="shared" si="4"/>
        <v>10958.5</v>
      </c>
      <c r="F32" s="317">
        <f t="shared" si="1"/>
        <v>98626.5</v>
      </c>
      <c r="G32" s="434" t="s">
        <v>266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428">
        <v>88688</v>
      </c>
      <c r="E33" s="428">
        <f t="shared" si="4"/>
        <v>11086</v>
      </c>
      <c r="F33" s="317">
        <f t="shared" si="1"/>
        <v>99774</v>
      </c>
      <c r="G33" s="434" t="s">
        <v>266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2">
        <v>88688</v>
      </c>
      <c r="E34" s="428">
        <f t="shared" si="4"/>
        <v>11086</v>
      </c>
      <c r="F34" s="317">
        <f t="shared" si="1"/>
        <v>99774</v>
      </c>
      <c r="G34" s="434" t="s">
        <v>266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428">
        <v>76188</v>
      </c>
      <c r="E35" s="428">
        <f>D35*12.5%</f>
        <v>9523.5</v>
      </c>
      <c r="F35" s="317">
        <f t="shared" si="1"/>
        <v>85711.5</v>
      </c>
      <c r="G35" s="434" t="s">
        <v>266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2">
        <v>76188</v>
      </c>
      <c r="E36" s="428">
        <f>D36*12.5%</f>
        <v>9523.5</v>
      </c>
      <c r="F36" s="317">
        <f t="shared" si="1"/>
        <v>85711.5</v>
      </c>
      <c r="G36" s="434" t="s">
        <v>266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27" t="s">
        <v>66</v>
      </c>
      <c r="B38" s="528"/>
      <c r="C38" s="528"/>
      <c r="D38" s="528"/>
      <c r="E38" s="528"/>
      <c r="F38" s="528"/>
      <c r="G38" s="529"/>
      <c r="H38" s="301"/>
      <c r="L38" s="283"/>
      <c r="M38" s="283"/>
      <c r="N38" s="283"/>
      <c r="O38" s="283"/>
    </row>
    <row r="39" spans="1:236" s="287" customFormat="1" ht="15.75">
      <c r="A39" s="473" t="s">
        <v>7</v>
      </c>
      <c r="B39" s="473"/>
      <c r="C39" s="427" t="s">
        <v>8</v>
      </c>
      <c r="D39" s="427" t="s">
        <v>200</v>
      </c>
      <c r="E39" s="427" t="s">
        <v>11</v>
      </c>
      <c r="F39" s="374" t="s">
        <v>201</v>
      </c>
      <c r="G39" s="427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88045</v>
      </c>
      <c r="E40" s="81">
        <f t="shared" ref="E40:E45" si="5">D40*12.5%</f>
        <v>11005.625</v>
      </c>
      <c r="F40" s="369">
        <f t="shared" ref="F40:F64" si="6">D40+E40</f>
        <v>99050.625</v>
      </c>
      <c r="G40" s="434" t="s">
        <v>266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88495</v>
      </c>
      <c r="E41" s="428">
        <f t="shared" si="5"/>
        <v>11061.875</v>
      </c>
      <c r="F41" s="317">
        <f t="shared" si="6"/>
        <v>99556.875</v>
      </c>
      <c r="G41" s="434" t="s">
        <v>266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428"/>
      <c r="E42" s="428"/>
      <c r="F42" s="317"/>
      <c r="G42" s="434" t="s">
        <v>266</v>
      </c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428">
        <v>88495</v>
      </c>
      <c r="E43" s="428">
        <f t="shared" si="5"/>
        <v>11061.875</v>
      </c>
      <c r="F43" s="317">
        <f t="shared" si="6"/>
        <v>99556.875</v>
      </c>
      <c r="G43" s="434" t="s">
        <v>266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428">
        <v>87995</v>
      </c>
      <c r="E44" s="428">
        <f t="shared" si="5"/>
        <v>10999.375</v>
      </c>
      <c r="F44" s="317">
        <f t="shared" si="6"/>
        <v>98994.375</v>
      </c>
      <c r="G44" s="434" t="s">
        <v>266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428">
        <v>89495</v>
      </c>
      <c r="E45" s="428">
        <f t="shared" si="5"/>
        <v>11186.875</v>
      </c>
      <c r="F45" s="317">
        <f t="shared" si="6"/>
        <v>100681.875</v>
      </c>
      <c r="G45" s="434" t="s">
        <v>266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428"/>
      <c r="E46" s="428"/>
      <c r="F46" s="317"/>
      <c r="G46" s="434" t="s">
        <v>266</v>
      </c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428">
        <v>91075</v>
      </c>
      <c r="E47" s="428">
        <f>D47*12.5%</f>
        <v>11384.375</v>
      </c>
      <c r="F47" s="317">
        <f t="shared" si="6"/>
        <v>102459.375</v>
      </c>
      <c r="G47" s="434" t="s">
        <v>266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428"/>
      <c r="E48" s="428"/>
      <c r="F48" s="317"/>
      <c r="G48" s="434" t="s">
        <v>266</v>
      </c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428">
        <v>88985</v>
      </c>
      <c r="E49" s="428">
        <f t="shared" ref="E49:E53" si="7">D49*12.5%</f>
        <v>11123.125</v>
      </c>
      <c r="F49" s="317">
        <f t="shared" si="6"/>
        <v>100108.125</v>
      </c>
      <c r="G49" s="434" t="s">
        <v>266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8">
        <v>88985</v>
      </c>
      <c r="E50" s="428">
        <f t="shared" si="7"/>
        <v>11123.125</v>
      </c>
      <c r="F50" s="317">
        <f t="shared" si="6"/>
        <v>100108.125</v>
      </c>
      <c r="G50" s="434" t="s">
        <v>266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94565</v>
      </c>
      <c r="E51" s="428">
        <f t="shared" si="7"/>
        <v>11820.625</v>
      </c>
      <c r="F51" s="317">
        <f t="shared" si="6"/>
        <v>106385.625</v>
      </c>
      <c r="G51" s="434" t="s">
        <v>266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95685</v>
      </c>
      <c r="E52" s="428">
        <f t="shared" si="7"/>
        <v>11960.625</v>
      </c>
      <c r="F52" s="317">
        <f t="shared" si="6"/>
        <v>107645.625</v>
      </c>
      <c r="G52" s="434" t="s">
        <v>266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428">
        <v>97995</v>
      </c>
      <c r="E53" s="428">
        <f t="shared" si="7"/>
        <v>12249.375</v>
      </c>
      <c r="F53" s="317">
        <f t="shared" si="6"/>
        <v>110244.375</v>
      </c>
      <c r="G53" s="434" t="s">
        <v>266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428"/>
      <c r="E54" s="428"/>
      <c r="F54" s="317"/>
      <c r="G54" s="434" t="s">
        <v>266</v>
      </c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98595</v>
      </c>
      <c r="E55" s="428">
        <f t="shared" ref="E55" si="8">D55*12.5%</f>
        <v>12324.375</v>
      </c>
      <c r="F55" s="317">
        <f t="shared" ref="F55" si="9">D55+E55</f>
        <v>110919.375</v>
      </c>
      <c r="G55" s="434" t="s">
        <v>266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428"/>
      <c r="F56" s="317"/>
      <c r="G56" s="434" t="s">
        <v>266</v>
      </c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93035</v>
      </c>
      <c r="E57" s="428">
        <f t="shared" ref="E57:E64" si="10">D57*12.5%</f>
        <v>11629.375</v>
      </c>
      <c r="F57" s="317">
        <f t="shared" si="6"/>
        <v>104664.375</v>
      </c>
      <c r="G57" s="434" t="s">
        <v>266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428">
        <v>98821</v>
      </c>
      <c r="E58" s="428">
        <f t="shared" si="10"/>
        <v>12352.625</v>
      </c>
      <c r="F58" s="317">
        <f t="shared" si="6"/>
        <v>111173.625</v>
      </c>
      <c r="G58" s="434" t="s">
        <v>266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428">
        <v>83245</v>
      </c>
      <c r="E59" s="428">
        <f t="shared" si="10"/>
        <v>10405.625</v>
      </c>
      <c r="F59" s="317">
        <f t="shared" si="6"/>
        <v>93650.625</v>
      </c>
      <c r="G59" s="434" t="s">
        <v>266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428">
        <v>85095</v>
      </c>
      <c r="E60" s="428">
        <f t="shared" si="10"/>
        <v>10636.875</v>
      </c>
      <c r="F60" s="317">
        <f t="shared" si="6"/>
        <v>95731.875</v>
      </c>
      <c r="G60" s="434" t="s">
        <v>266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428">
        <v>87345</v>
      </c>
      <c r="E61" s="428">
        <f t="shared" si="10"/>
        <v>10918.125</v>
      </c>
      <c r="F61" s="317">
        <f t="shared" si="6"/>
        <v>98263.125</v>
      </c>
      <c r="G61" s="434" t="s">
        <v>266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428">
        <v>84595</v>
      </c>
      <c r="E62" s="428">
        <f t="shared" si="10"/>
        <v>10574.375</v>
      </c>
      <c r="F62" s="317">
        <f t="shared" si="6"/>
        <v>95169.375</v>
      </c>
      <c r="G62" s="434" t="s">
        <v>266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428">
        <v>85585</v>
      </c>
      <c r="E63" s="428">
        <f t="shared" si="10"/>
        <v>10698.125</v>
      </c>
      <c r="F63" s="317">
        <f t="shared" si="6"/>
        <v>96283.125</v>
      </c>
      <c r="G63" s="434" t="s">
        <v>266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428">
        <v>84995</v>
      </c>
      <c r="E64" s="428">
        <f t="shared" si="10"/>
        <v>10624.375</v>
      </c>
      <c r="F64" s="317">
        <f t="shared" si="6"/>
        <v>95619.375</v>
      </c>
      <c r="G64" s="434" t="s">
        <v>266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67"/>
      <c r="H65" s="170"/>
      <c r="L65" s="283"/>
      <c r="M65" s="283"/>
      <c r="N65" s="283"/>
      <c r="O65" s="283"/>
    </row>
    <row r="66" spans="1:15" s="229" customFormat="1" ht="16.5" thickBot="1">
      <c r="A66" s="443" t="s">
        <v>118</v>
      </c>
      <c r="B66" s="444"/>
      <c r="C66" s="444"/>
      <c r="D66" s="444"/>
      <c r="E66" s="444"/>
      <c r="F66" s="444"/>
      <c r="G66" s="445"/>
      <c r="H66" s="301"/>
      <c r="L66" s="283"/>
      <c r="M66" s="283"/>
      <c r="N66" s="283"/>
      <c r="O66" s="283"/>
    </row>
    <row r="67" spans="1:15" s="229" customFormat="1" ht="16.5" thickBot="1">
      <c r="A67" s="473" t="s">
        <v>7</v>
      </c>
      <c r="B67" s="473"/>
      <c r="C67" s="427" t="s">
        <v>8</v>
      </c>
      <c r="D67" s="436" t="s">
        <v>200</v>
      </c>
      <c r="E67" s="437" t="s">
        <v>11</v>
      </c>
      <c r="F67" s="438" t="s">
        <v>201</v>
      </c>
      <c r="G67" s="433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430">
        <v>90995</v>
      </c>
      <c r="E68" s="428">
        <f t="shared" ref="E68:E78" si="11">D68*12.5%</f>
        <v>11374.375</v>
      </c>
      <c r="F68" s="317">
        <f t="shared" ref="F68:F78" si="12">D68+E68</f>
        <v>102369.375</v>
      </c>
      <c r="G68" s="434" t="s">
        <v>266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428">
        <v>91045</v>
      </c>
      <c r="E69" s="428">
        <f t="shared" si="11"/>
        <v>11380.625</v>
      </c>
      <c r="F69" s="317">
        <f t="shared" si="12"/>
        <v>102425.625</v>
      </c>
      <c r="G69" s="434" t="s">
        <v>266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428">
        <v>91545</v>
      </c>
      <c r="E70" s="428">
        <f t="shared" si="11"/>
        <v>11443.125</v>
      </c>
      <c r="F70" s="317">
        <f t="shared" si="12"/>
        <v>102988.125</v>
      </c>
      <c r="G70" s="434" t="s">
        <v>266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428">
        <v>93395</v>
      </c>
      <c r="E71" s="428">
        <f t="shared" si="11"/>
        <v>11674.375</v>
      </c>
      <c r="F71" s="317">
        <f t="shared" si="12"/>
        <v>105069.375</v>
      </c>
      <c r="G71" s="434" t="s">
        <v>266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428">
        <v>93395</v>
      </c>
      <c r="E72" s="428">
        <f t="shared" si="11"/>
        <v>11674.375</v>
      </c>
      <c r="F72" s="317">
        <f t="shared" si="12"/>
        <v>105069.375</v>
      </c>
      <c r="G72" s="434" t="s">
        <v>266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428">
        <v>95185</v>
      </c>
      <c r="E73" s="428">
        <f t="shared" si="11"/>
        <v>11898.125</v>
      </c>
      <c r="F73" s="317">
        <f t="shared" si="12"/>
        <v>107083.125</v>
      </c>
      <c r="G73" s="434" t="s">
        <v>266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428">
        <v>94345</v>
      </c>
      <c r="E74" s="428">
        <f t="shared" si="11"/>
        <v>11793.125</v>
      </c>
      <c r="F74" s="317">
        <f t="shared" si="12"/>
        <v>106138.125</v>
      </c>
      <c r="G74" s="434" t="s">
        <v>266</v>
      </c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428">
        <v>94645</v>
      </c>
      <c r="E75" s="428">
        <f t="shared" si="11"/>
        <v>11830.625</v>
      </c>
      <c r="F75" s="317">
        <f t="shared" si="12"/>
        <v>106475.625</v>
      </c>
      <c r="G75" s="434" t="s">
        <v>266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428">
        <v>89995</v>
      </c>
      <c r="E76" s="428">
        <f t="shared" si="11"/>
        <v>11249.375</v>
      </c>
      <c r="F76" s="317">
        <f t="shared" si="12"/>
        <v>101244.375</v>
      </c>
      <c r="G76" s="434" t="s">
        <v>266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428">
        <v>87995</v>
      </c>
      <c r="E77" s="428">
        <f t="shared" si="11"/>
        <v>10999.375</v>
      </c>
      <c r="F77" s="317">
        <f t="shared" si="12"/>
        <v>98994.375</v>
      </c>
      <c r="G77" s="434" t="s">
        <v>266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429">
        <v>88345</v>
      </c>
      <c r="E78" s="429">
        <f t="shared" si="11"/>
        <v>11043.125</v>
      </c>
      <c r="F78" s="370">
        <f t="shared" si="12"/>
        <v>99388.125</v>
      </c>
      <c r="G78" s="434" t="s">
        <v>266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 t="s">
        <v>141</v>
      </c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74" t="s">
        <v>139</v>
      </c>
      <c r="B80" s="475"/>
      <c r="C80" s="475"/>
      <c r="D80" s="475"/>
      <c r="E80" s="476"/>
      <c r="F80" s="530"/>
      <c r="G80" s="531"/>
      <c r="H80" s="170"/>
      <c r="L80" s="283"/>
      <c r="M80" s="283"/>
      <c r="N80" s="283"/>
      <c r="O80" s="283"/>
    </row>
    <row r="81" spans="1:15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432"/>
      <c r="D104" s="432"/>
      <c r="E104" s="432"/>
      <c r="F104" s="9"/>
      <c r="G104" s="9"/>
      <c r="H104" s="9"/>
    </row>
  </sheetData>
  <mergeCells count="18">
    <mergeCell ref="A67:B67"/>
    <mergeCell ref="A80:E80"/>
    <mergeCell ref="F80:G80"/>
    <mergeCell ref="A81:B81"/>
    <mergeCell ref="D81:E81"/>
    <mergeCell ref="H1:H4"/>
    <mergeCell ref="B1:F1"/>
    <mergeCell ref="A66:G66"/>
    <mergeCell ref="A8:G8"/>
    <mergeCell ref="A9:B9"/>
    <mergeCell ref="A38:G38"/>
    <mergeCell ref="A39:B39"/>
    <mergeCell ref="A1:A4"/>
    <mergeCell ref="B2:F2"/>
    <mergeCell ref="B3:F3"/>
    <mergeCell ref="B4:F4"/>
    <mergeCell ref="A6:F6"/>
    <mergeCell ref="A7:F7"/>
  </mergeCells>
  <pageMargins left="1.2" right="0.7" top="0.75" bottom="0.75" header="0.3" footer="0.3"/>
  <pageSetup scale="46" orientation="portrait" horizontalDpi="4294967293" verticalDpi="4294967293" r:id="rId1"/>
  <colBreaks count="1" manualBreakCount="1">
    <brk id="7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4" workbookViewId="0">
      <selection activeCell="D39" sqref="D39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46"/>
      <c r="B1" s="471" t="s">
        <v>0</v>
      </c>
      <c r="C1" s="471"/>
      <c r="D1" s="471"/>
      <c r="E1" s="471"/>
      <c r="F1" s="471"/>
      <c r="G1" s="471"/>
      <c r="H1" s="471"/>
      <c r="I1" s="446"/>
    </row>
    <row r="2" spans="1:15">
      <c r="A2" s="446"/>
      <c r="B2" s="449" t="s">
        <v>1</v>
      </c>
      <c r="C2" s="449"/>
      <c r="D2" s="449"/>
      <c r="E2" s="449"/>
      <c r="F2" s="449"/>
      <c r="G2" s="449"/>
      <c r="H2" s="449"/>
      <c r="I2" s="446"/>
    </row>
    <row r="3" spans="1:15">
      <c r="A3" s="446"/>
      <c r="B3" s="541" t="s">
        <v>2</v>
      </c>
      <c r="C3" s="541"/>
      <c r="D3" s="541"/>
      <c r="E3" s="541"/>
      <c r="F3" s="541"/>
      <c r="G3" s="541"/>
      <c r="H3" s="541"/>
      <c r="I3" s="446"/>
    </row>
    <row r="4" spans="1:15">
      <c r="A4" s="446"/>
      <c r="B4" s="449" t="s">
        <v>3</v>
      </c>
      <c r="C4" s="449"/>
      <c r="D4" s="449"/>
      <c r="E4" s="449"/>
      <c r="F4" s="449"/>
      <c r="G4" s="449"/>
      <c r="H4" s="449"/>
      <c r="I4" s="446"/>
    </row>
    <row r="5" spans="1:15" ht="15.75" thickBot="1"/>
    <row r="6" spans="1:15" ht="15.75" thickBot="1">
      <c r="A6" s="537" t="s">
        <v>197</v>
      </c>
      <c r="B6" s="538"/>
      <c r="C6" s="538"/>
      <c r="D6" s="538"/>
      <c r="E6" s="538"/>
      <c r="F6" s="538"/>
      <c r="G6" s="538"/>
      <c r="H6" s="31" t="s">
        <v>202</v>
      </c>
      <c r="I6" s="33"/>
    </row>
    <row r="7" spans="1:15" ht="15.75" thickBot="1">
      <c r="A7" s="537" t="s">
        <v>249</v>
      </c>
      <c r="B7" s="538"/>
      <c r="C7" s="538"/>
      <c r="D7" s="538"/>
      <c r="E7" s="538"/>
      <c r="F7" s="538"/>
      <c r="G7" s="538"/>
      <c r="H7" s="4" t="s">
        <v>271</v>
      </c>
      <c r="I7" s="34"/>
    </row>
    <row r="8" spans="1:15">
      <c r="A8" s="544" t="s">
        <v>199</v>
      </c>
      <c r="B8" s="545"/>
      <c r="C8" s="545"/>
      <c r="D8" s="545"/>
      <c r="E8" s="545"/>
      <c r="F8" s="545"/>
      <c r="G8" s="545"/>
      <c r="H8" s="545"/>
      <c r="I8" s="35"/>
    </row>
    <row r="9" spans="1:15" s="62" customFormat="1" ht="15.75">
      <c r="A9" s="513" t="s">
        <v>7</v>
      </c>
      <c r="B9" s="513"/>
      <c r="C9" s="61" t="s">
        <v>8</v>
      </c>
      <c r="D9" s="61" t="s">
        <v>200</v>
      </c>
      <c r="E9" s="61" t="s">
        <v>11</v>
      </c>
      <c r="F9" s="61" t="s">
        <v>201</v>
      </c>
      <c r="G9" s="546"/>
      <c r="H9" s="547"/>
    </row>
    <row r="10" spans="1:15" s="229" customFormat="1" ht="15.75">
      <c r="A10" s="90" t="s">
        <v>15</v>
      </c>
      <c r="B10" s="91" t="s">
        <v>16</v>
      </c>
      <c r="C10" s="92" t="s">
        <v>17</v>
      </c>
      <c r="D10" s="82">
        <v>82649</v>
      </c>
      <c r="E10" s="82">
        <f t="shared" ref="E10:E15" si="0">D10*12.5%</f>
        <v>10331.125</v>
      </c>
      <c r="F10" s="87">
        <f>D10+E10</f>
        <v>92980.125</v>
      </c>
      <c r="G10" s="542" t="s">
        <v>262</v>
      </c>
      <c r="H10" s="543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42"/>
      <c r="H11" s="543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42"/>
      <c r="H12" s="543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42"/>
      <c r="H13" s="543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82">
        <v>83449</v>
      </c>
      <c r="E14" s="82">
        <f t="shared" si="0"/>
        <v>10431.125</v>
      </c>
      <c r="F14" s="87">
        <f t="shared" ref="F14:F29" si="1">D14+E14</f>
        <v>93880.125</v>
      </c>
      <c r="G14" s="542" t="s">
        <v>262</v>
      </c>
      <c r="H14" s="543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412">
        <v>86819</v>
      </c>
      <c r="E15" s="412">
        <f t="shared" si="0"/>
        <v>10852.375</v>
      </c>
      <c r="F15" s="87">
        <f t="shared" si="1"/>
        <v>97671.375</v>
      </c>
      <c r="G15" s="548" t="s">
        <v>262</v>
      </c>
      <c r="H15" s="549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42"/>
      <c r="H16" s="543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42"/>
      <c r="H17" s="543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42"/>
      <c r="H18" s="543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42"/>
      <c r="H19" s="543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42"/>
      <c r="H20" s="543"/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42"/>
      <c r="H21" s="543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82">
        <v>92599</v>
      </c>
      <c r="E22" s="82">
        <f t="shared" ref="E22:E29" si="2">D22*12.5%</f>
        <v>11574.875</v>
      </c>
      <c r="F22" s="87">
        <f t="shared" si="1"/>
        <v>104173.875</v>
      </c>
      <c r="G22" s="542" t="s">
        <v>262</v>
      </c>
      <c r="H22" s="543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82">
        <v>88849</v>
      </c>
      <c r="E23" s="82">
        <f t="shared" si="2"/>
        <v>11106.125</v>
      </c>
      <c r="F23" s="87">
        <f t="shared" si="1"/>
        <v>99955.125</v>
      </c>
      <c r="G23" s="542" t="s">
        <v>262</v>
      </c>
      <c r="H23" s="543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82">
        <v>92799</v>
      </c>
      <c r="E24" s="82">
        <f t="shared" si="2"/>
        <v>11599.875</v>
      </c>
      <c r="F24" s="87">
        <f t="shared" si="1"/>
        <v>104398.875</v>
      </c>
      <c r="G24" s="542" t="s">
        <v>262</v>
      </c>
      <c r="H24" s="543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48"/>
      <c r="H25" s="550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82">
        <v>88769</v>
      </c>
      <c r="E26" s="82">
        <f t="shared" si="2"/>
        <v>11096.125</v>
      </c>
      <c r="F26" s="87">
        <f t="shared" si="1"/>
        <v>99865.125</v>
      </c>
      <c r="G26" s="542" t="s">
        <v>262</v>
      </c>
      <c r="H26" s="543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82">
        <v>89149</v>
      </c>
      <c r="E27" s="82">
        <f t="shared" si="2"/>
        <v>11143.625</v>
      </c>
      <c r="F27" s="87">
        <f t="shared" si="1"/>
        <v>100292.625</v>
      </c>
      <c r="G27" s="542" t="s">
        <v>262</v>
      </c>
      <c r="H27" s="543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82">
        <v>90449</v>
      </c>
      <c r="E28" s="82">
        <f t="shared" si="2"/>
        <v>11306.125</v>
      </c>
      <c r="F28" s="87">
        <f t="shared" si="1"/>
        <v>101755.125</v>
      </c>
      <c r="G28" s="542" t="s">
        <v>262</v>
      </c>
      <c r="H28" s="543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82">
        <v>89129</v>
      </c>
      <c r="E29" s="82">
        <f t="shared" si="2"/>
        <v>11141.125</v>
      </c>
      <c r="F29" s="87">
        <f t="shared" si="1"/>
        <v>100270.125</v>
      </c>
      <c r="G29" s="542" t="s">
        <v>262</v>
      </c>
      <c r="H29" s="543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48"/>
      <c r="H30" s="54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48"/>
      <c r="H31" s="54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48"/>
      <c r="H32" s="549"/>
      <c r="L32" s="282"/>
      <c r="M32" s="283"/>
      <c r="N32" s="283"/>
      <c r="O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48"/>
      <c r="H33" s="549"/>
      <c r="L33" s="285"/>
      <c r="M33" s="286"/>
      <c r="N33" s="286"/>
      <c r="O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48"/>
      <c r="H34" s="550"/>
      <c r="L34" s="282"/>
      <c r="M34" s="283"/>
      <c r="N34" s="283"/>
      <c r="O34" s="283"/>
    </row>
    <row r="35" spans="1:237" s="229" customFormat="1" ht="15.75">
      <c r="A35" s="90" t="s">
        <v>63</v>
      </c>
      <c r="B35" s="91" t="s">
        <v>64</v>
      </c>
      <c r="C35" s="92"/>
      <c r="D35" s="82"/>
      <c r="E35" s="82"/>
      <c r="F35" s="87"/>
      <c r="G35" s="548"/>
      <c r="H35" s="550"/>
      <c r="L35" s="283"/>
      <c r="M35" s="283"/>
      <c r="N35" s="283"/>
      <c r="O35" s="283"/>
    </row>
    <row r="36" spans="1:237" s="229" customFormat="1" ht="15.75">
      <c r="A36" s="90" t="s">
        <v>63</v>
      </c>
      <c r="B36" s="91" t="s">
        <v>65</v>
      </c>
      <c r="C36" s="92"/>
      <c r="D36" s="82"/>
      <c r="E36" s="82"/>
      <c r="F36" s="87"/>
      <c r="G36" s="548"/>
      <c r="H36" s="550"/>
      <c r="L36" s="283"/>
      <c r="M36" s="283"/>
      <c r="N36" s="283"/>
      <c r="O36" s="283"/>
    </row>
    <row r="37" spans="1:237" s="283" customFormat="1" ht="15.7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>
      <c r="A38" s="552" t="s">
        <v>260</v>
      </c>
      <c r="B38" s="553"/>
      <c r="C38" s="553"/>
      <c r="D38" s="553"/>
      <c r="E38" s="553"/>
      <c r="F38" s="553"/>
      <c r="G38" s="553"/>
      <c r="H38" s="554"/>
      <c r="I38" s="301"/>
      <c r="M38" s="283"/>
      <c r="N38" s="283"/>
      <c r="O38" s="283"/>
      <c r="P38" s="283"/>
    </row>
    <row r="39" spans="1:237" s="287" customFormat="1" ht="15.75">
      <c r="A39" s="486" t="s">
        <v>7</v>
      </c>
      <c r="B39" s="486"/>
      <c r="C39" s="165" t="s">
        <v>8</v>
      </c>
      <c r="D39" s="165" t="s">
        <v>200</v>
      </c>
      <c r="E39" s="165" t="s">
        <v>11</v>
      </c>
      <c r="F39" s="165" t="s">
        <v>201</v>
      </c>
      <c r="G39" s="486"/>
      <c r="H39" s="486"/>
      <c r="I39" s="288"/>
      <c r="M39" s="163"/>
      <c r="N39" s="163"/>
      <c r="O39" s="163"/>
      <c r="P39" s="163"/>
    </row>
    <row r="40" spans="1:237" s="175" customFormat="1" ht="15.7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55"/>
      <c r="H40" s="556"/>
      <c r="I40" s="129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48"/>
      <c r="H41" s="551"/>
      <c r="I41" s="129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48"/>
      <c r="H42" s="551"/>
      <c r="I42" s="129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82">
        <v>90006</v>
      </c>
      <c r="E43" s="82">
        <f t="shared" ref="E43:E44" si="3">D43*12.5%</f>
        <v>11250.75</v>
      </c>
      <c r="F43" s="87">
        <f t="shared" ref="F43:F44" si="4">D43+E43</f>
        <v>101256.75</v>
      </c>
      <c r="G43" s="542" t="s">
        <v>262</v>
      </c>
      <c r="H43" s="543"/>
      <c r="I43" s="129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82">
        <v>89256</v>
      </c>
      <c r="E44" s="82">
        <f t="shared" si="3"/>
        <v>11157</v>
      </c>
      <c r="F44" s="87">
        <f t="shared" si="4"/>
        <v>100413</v>
      </c>
      <c r="G44" s="542" t="s">
        <v>262</v>
      </c>
      <c r="H44" s="543"/>
      <c r="I44" s="129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48"/>
      <c r="H45" s="551"/>
      <c r="I45" s="129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48"/>
      <c r="H46" s="551"/>
      <c r="I46" s="129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48"/>
      <c r="H47" s="551"/>
      <c r="I47" s="129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48"/>
      <c r="H48" s="551"/>
      <c r="I48" s="129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48"/>
      <c r="H49" s="551"/>
      <c r="I49" s="129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48"/>
      <c r="H50" s="551"/>
      <c r="I50" s="129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48"/>
      <c r="H51" s="551"/>
      <c r="I51" s="129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48"/>
      <c r="H52" s="551"/>
      <c r="I52" s="129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48"/>
      <c r="H53" s="551"/>
      <c r="I53" s="129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48"/>
      <c r="H54" s="551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48"/>
      <c r="H55" s="551"/>
      <c r="I55" s="129"/>
      <c r="M55" s="283"/>
      <c r="N55" s="283"/>
      <c r="O55" s="283"/>
      <c r="P55" s="283"/>
    </row>
    <row r="56" spans="1:16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48"/>
      <c r="H56" s="551"/>
      <c r="I56" s="129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48"/>
      <c r="H57" s="551"/>
      <c r="I57" s="129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48"/>
      <c r="H58" s="551"/>
      <c r="I58" s="129"/>
    </row>
    <row r="59" spans="1:16" s="229" customFormat="1" ht="15.75">
      <c r="A59" s="90" t="s">
        <v>63</v>
      </c>
      <c r="B59" s="91" t="s">
        <v>112</v>
      </c>
      <c r="C59" s="120"/>
      <c r="D59" s="82"/>
      <c r="E59" s="82"/>
      <c r="F59" s="87"/>
      <c r="G59" s="548"/>
      <c r="H59" s="551"/>
      <c r="I59" s="129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82"/>
      <c r="E60" s="82"/>
      <c r="F60" s="87"/>
      <c r="G60" s="548"/>
      <c r="H60" s="551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82"/>
      <c r="E61" s="82"/>
      <c r="F61" s="87"/>
      <c r="G61" s="548"/>
      <c r="H61" s="551"/>
      <c r="I61" s="129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82"/>
      <c r="E62" s="82"/>
      <c r="F62" s="87"/>
      <c r="G62" s="548"/>
      <c r="H62" s="551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82"/>
      <c r="E63" s="82"/>
      <c r="F63" s="87"/>
      <c r="G63" s="548"/>
      <c r="H63" s="551"/>
      <c r="I63" s="129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82"/>
      <c r="E64" s="82"/>
      <c r="F64" s="87"/>
      <c r="G64" s="548"/>
      <c r="H64" s="551"/>
      <c r="I64" s="129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301"/>
      <c r="M66" s="283"/>
      <c r="N66" s="283"/>
      <c r="O66" s="283"/>
      <c r="P66" s="283"/>
    </row>
    <row r="67" spans="1:16" s="229" customFormat="1" ht="16.5" thickBot="1">
      <c r="A67" s="473" t="s">
        <v>7</v>
      </c>
      <c r="B67" s="473"/>
      <c r="C67" s="111" t="s">
        <v>8</v>
      </c>
      <c r="D67" s="308" t="s">
        <v>200</v>
      </c>
      <c r="E67" s="309" t="s">
        <v>11</v>
      </c>
      <c r="F67" s="309" t="s">
        <v>201</v>
      </c>
      <c r="G67" s="557"/>
      <c r="H67" s="558"/>
      <c r="I67" s="288"/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310">
        <v>92906</v>
      </c>
      <c r="E68" s="82">
        <f t="shared" ref="E68" si="5">D68*12.5%</f>
        <v>11613.25</v>
      </c>
      <c r="F68" s="87">
        <f t="shared" ref="F68" si="6">D68+E68</f>
        <v>104519.25</v>
      </c>
      <c r="G68" s="542" t="s">
        <v>262</v>
      </c>
      <c r="H68" s="543"/>
      <c r="I68" s="129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92956</v>
      </c>
      <c r="E69" s="82">
        <f t="shared" ref="E69:E73" si="7">D69*12.5%</f>
        <v>11619.5</v>
      </c>
      <c r="F69" s="87">
        <f t="shared" ref="F69:F73" si="8">D69+E69</f>
        <v>104575.5</v>
      </c>
      <c r="G69" s="542" t="s">
        <v>262</v>
      </c>
      <c r="H69" s="543"/>
      <c r="I69" s="129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93456</v>
      </c>
      <c r="E70" s="82">
        <f t="shared" si="7"/>
        <v>11682</v>
      </c>
      <c r="F70" s="87">
        <f t="shared" si="8"/>
        <v>105138</v>
      </c>
      <c r="G70" s="542" t="s">
        <v>262</v>
      </c>
      <c r="H70" s="543"/>
      <c r="I70" s="129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94806</v>
      </c>
      <c r="E71" s="82">
        <f t="shared" si="7"/>
        <v>11850.75</v>
      </c>
      <c r="F71" s="87">
        <f t="shared" si="8"/>
        <v>106656.75</v>
      </c>
      <c r="G71" s="542" t="s">
        <v>262</v>
      </c>
      <c r="H71" s="543"/>
      <c r="I71" s="129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95056</v>
      </c>
      <c r="E72" s="82">
        <f t="shared" si="7"/>
        <v>11882</v>
      </c>
      <c r="F72" s="87">
        <f t="shared" si="8"/>
        <v>106938</v>
      </c>
      <c r="G72" s="542" t="s">
        <v>262</v>
      </c>
      <c r="H72" s="543"/>
      <c r="I72" s="129"/>
      <c r="M72" s="288"/>
      <c r="N72" s="288"/>
      <c r="O72" s="288"/>
      <c r="P72" s="288"/>
    </row>
    <row r="73" spans="1:16" s="169" customFormat="1" ht="15.75">
      <c r="A73" s="132" t="s">
        <v>132</v>
      </c>
      <c r="B73" s="133" t="s">
        <v>135</v>
      </c>
      <c r="C73" s="92" t="s">
        <v>134</v>
      </c>
      <c r="D73" s="82">
        <v>96846</v>
      </c>
      <c r="E73" s="82">
        <f t="shared" si="7"/>
        <v>12105.75</v>
      </c>
      <c r="F73" s="87">
        <f t="shared" si="8"/>
        <v>108951.75</v>
      </c>
      <c r="G73" s="542" t="s">
        <v>262</v>
      </c>
      <c r="H73" s="543"/>
      <c r="I73" s="129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42"/>
      <c r="H74" s="559"/>
      <c r="I74" s="129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42"/>
      <c r="H75" s="559"/>
      <c r="I75" s="129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82"/>
      <c r="E76" s="82"/>
      <c r="F76" s="87"/>
      <c r="G76" s="542"/>
      <c r="H76" s="559"/>
      <c r="I76" s="129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82"/>
      <c r="E77" s="82"/>
      <c r="F77" s="87"/>
      <c r="G77" s="542"/>
      <c r="H77" s="559"/>
      <c r="I77" s="129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311"/>
      <c r="E78" s="311"/>
      <c r="F78" s="312"/>
      <c r="G78" s="560"/>
      <c r="H78" s="561"/>
      <c r="I78" s="129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4" t="s">
        <v>139</v>
      </c>
      <c r="B80" s="475"/>
      <c r="C80" s="475"/>
      <c r="D80" s="475"/>
      <c r="E80" s="476"/>
      <c r="F80" s="530"/>
      <c r="G80" s="531"/>
      <c r="H80" s="531"/>
      <c r="I80" s="170"/>
      <c r="M80" s="283"/>
      <c r="N80" s="283"/>
      <c r="O80" s="283"/>
      <c r="P80" s="283"/>
    </row>
    <row r="81" spans="1:16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A1:A4"/>
    <mergeCell ref="B1:H1"/>
    <mergeCell ref="I1:I4"/>
    <mergeCell ref="B2:H2"/>
    <mergeCell ref="B3:H3"/>
    <mergeCell ref="B4:H4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K104"/>
  <sheetViews>
    <sheetView topLeftCell="A16" workbookViewId="0">
      <selection activeCell="A37" sqref="A37:H38"/>
    </sheetView>
  </sheetViews>
  <sheetFormatPr defaultColWidth="14.85546875" defaultRowHeight="1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418" customWidth="1"/>
    <col min="9" max="17" width="14.85546875" style="8"/>
  </cols>
  <sheetData>
    <row r="1" spans="1:17" ht="48" customHeight="1">
      <c r="A1" s="446"/>
      <c r="B1" s="447" t="s">
        <v>0</v>
      </c>
      <c r="C1" s="447"/>
      <c r="D1" s="447"/>
      <c r="E1" s="447"/>
      <c r="F1" s="447"/>
      <c r="G1" s="447"/>
      <c r="H1" s="562"/>
    </row>
    <row r="2" spans="1:17">
      <c r="A2" s="446"/>
      <c r="B2" s="449" t="s">
        <v>1</v>
      </c>
      <c r="C2" s="449"/>
      <c r="D2" s="449"/>
      <c r="E2" s="449"/>
      <c r="F2" s="449"/>
      <c r="G2" s="449"/>
      <c r="H2" s="562"/>
    </row>
    <row r="3" spans="1:17">
      <c r="A3" s="446"/>
      <c r="B3" s="564" t="s">
        <v>2</v>
      </c>
      <c r="C3" s="564"/>
      <c r="D3" s="564"/>
      <c r="E3" s="564"/>
      <c r="F3" s="564"/>
      <c r="G3" s="564"/>
      <c r="H3" s="562"/>
    </row>
    <row r="4" spans="1:17">
      <c r="A4" s="446"/>
      <c r="B4" s="449" t="s">
        <v>3</v>
      </c>
      <c r="C4" s="449"/>
      <c r="D4" s="449"/>
      <c r="E4" s="449"/>
      <c r="F4" s="449"/>
      <c r="G4" s="449"/>
      <c r="H4" s="562"/>
    </row>
    <row r="5" spans="1:17" ht="15.75" thickBot="1">
      <c r="H5" s="563"/>
    </row>
    <row r="6" spans="1:17" ht="27.75" customHeight="1" thickBot="1">
      <c r="A6" s="537" t="s">
        <v>197</v>
      </c>
      <c r="B6" s="538"/>
      <c r="C6" s="538"/>
      <c r="D6" s="538"/>
      <c r="E6" s="538"/>
      <c r="F6" s="538"/>
      <c r="G6" s="538"/>
      <c r="H6" s="36" t="s">
        <v>203</v>
      </c>
    </row>
    <row r="7" spans="1:17" ht="15.75" thickBot="1">
      <c r="A7" s="565" t="s">
        <v>203</v>
      </c>
      <c r="B7" s="566"/>
      <c r="C7" s="566"/>
      <c r="D7" s="566"/>
      <c r="E7" s="566"/>
      <c r="F7" s="566"/>
      <c r="G7" s="566"/>
      <c r="H7" s="4" t="s">
        <v>271</v>
      </c>
    </row>
    <row r="8" spans="1:17">
      <c r="A8" s="567" t="s">
        <v>199</v>
      </c>
      <c r="B8" s="567"/>
      <c r="C8" s="567"/>
      <c r="D8" s="567"/>
      <c r="E8" s="567"/>
      <c r="F8" s="567"/>
      <c r="G8" s="567"/>
      <c r="H8" s="567"/>
    </row>
    <row r="9" spans="1:17" s="7" customFormat="1" ht="15.75">
      <c r="A9" s="568" t="s">
        <v>7</v>
      </c>
      <c r="B9" s="568"/>
      <c r="C9" s="409" t="s">
        <v>8</v>
      </c>
      <c r="D9" s="409" t="s">
        <v>200</v>
      </c>
      <c r="E9" s="409" t="s">
        <v>11</v>
      </c>
      <c r="F9" s="409" t="s">
        <v>204</v>
      </c>
      <c r="G9" s="405" t="s">
        <v>201</v>
      </c>
      <c r="H9" s="422"/>
      <c r="I9" s="423"/>
      <c r="J9" s="423"/>
      <c r="K9" s="423"/>
      <c r="L9" s="423"/>
      <c r="M9" s="423"/>
      <c r="N9" s="423"/>
      <c r="O9" s="423"/>
      <c r="P9" s="423"/>
      <c r="Q9" s="423"/>
    </row>
    <row r="10" spans="1:17" s="229" customFormat="1" ht="15.75">
      <c r="A10" s="299" t="s">
        <v>15</v>
      </c>
      <c r="B10" s="91" t="s">
        <v>16</v>
      </c>
      <c r="C10" s="92" t="s">
        <v>17</v>
      </c>
      <c r="D10" s="407">
        <v>82967</v>
      </c>
      <c r="E10" s="407">
        <f t="shared" ref="E10:E16" si="0">D10*12.5%</f>
        <v>10370.875</v>
      </c>
      <c r="F10" s="407">
        <v>1100</v>
      </c>
      <c r="G10" s="87">
        <f>D10+E10-F10</f>
        <v>92237.875</v>
      </c>
      <c r="H10" s="420" t="s">
        <v>262</v>
      </c>
      <c r="I10" s="283"/>
      <c r="J10" s="283"/>
      <c r="K10" s="283"/>
      <c r="L10" s="283"/>
      <c r="M10" s="283"/>
      <c r="N10" s="283"/>
      <c r="O10" s="283"/>
      <c r="P10" s="283"/>
      <c r="Q10" s="283"/>
    </row>
    <row r="11" spans="1:17" s="229" customFormat="1" ht="15.75">
      <c r="A11" s="299" t="s">
        <v>15</v>
      </c>
      <c r="B11" s="91" t="s">
        <v>24</v>
      </c>
      <c r="C11" s="92" t="s">
        <v>25</v>
      </c>
      <c r="D11" s="442">
        <v>82967</v>
      </c>
      <c r="E11" s="407">
        <f t="shared" si="0"/>
        <v>10370.875</v>
      </c>
      <c r="F11" s="407">
        <v>1100</v>
      </c>
      <c r="G11" s="87">
        <f t="shared" ref="G11:G64" si="1">D11+E11-F11</f>
        <v>92237.875</v>
      </c>
      <c r="H11" s="420" t="s">
        <v>262</v>
      </c>
      <c r="I11" s="283"/>
      <c r="J11" s="283"/>
      <c r="K11" s="283"/>
      <c r="L11" s="283"/>
      <c r="M11" s="283"/>
      <c r="N11" s="283"/>
      <c r="O11" s="283"/>
      <c r="P11" s="283"/>
      <c r="Q11" s="283"/>
    </row>
    <row r="12" spans="1:17" s="229" customFormat="1" ht="15.75">
      <c r="A12" s="299" t="s">
        <v>15</v>
      </c>
      <c r="B12" s="91" t="s">
        <v>20</v>
      </c>
      <c r="C12" s="92" t="s">
        <v>21</v>
      </c>
      <c r="D12" s="407">
        <v>83417</v>
      </c>
      <c r="E12" s="407">
        <f t="shared" si="0"/>
        <v>10427.125</v>
      </c>
      <c r="F12" s="407">
        <v>1100</v>
      </c>
      <c r="G12" s="87">
        <f t="shared" si="1"/>
        <v>92744.125</v>
      </c>
      <c r="H12" s="420" t="s">
        <v>262</v>
      </c>
      <c r="I12" s="283"/>
      <c r="J12" s="283"/>
      <c r="K12" s="283"/>
      <c r="L12" s="283"/>
      <c r="M12" s="283"/>
      <c r="N12" s="283"/>
      <c r="O12" s="283"/>
      <c r="P12" s="283"/>
      <c r="Q12" s="283"/>
    </row>
    <row r="13" spans="1:17" s="229" customFormat="1" ht="15.75">
      <c r="A13" s="299" t="s">
        <v>15</v>
      </c>
      <c r="B13" s="91" t="s">
        <v>22</v>
      </c>
      <c r="C13" s="92" t="s">
        <v>23</v>
      </c>
      <c r="D13" s="442">
        <v>83417</v>
      </c>
      <c r="E13" s="407">
        <f t="shared" si="0"/>
        <v>10427.125</v>
      </c>
      <c r="F13" s="407">
        <v>1100</v>
      </c>
      <c r="G13" s="87">
        <f t="shared" si="1"/>
        <v>92744.125</v>
      </c>
      <c r="H13" s="420" t="s">
        <v>262</v>
      </c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s="229" customFormat="1" ht="15.75">
      <c r="A14" s="299" t="s">
        <v>15</v>
      </c>
      <c r="B14" s="91" t="s">
        <v>18</v>
      </c>
      <c r="C14" s="92" t="s">
        <v>19</v>
      </c>
      <c r="D14" s="407">
        <v>83817</v>
      </c>
      <c r="E14" s="407">
        <f t="shared" si="0"/>
        <v>10477.125</v>
      </c>
      <c r="F14" s="407">
        <v>1100</v>
      </c>
      <c r="G14" s="87">
        <f t="shared" si="1"/>
        <v>93194.125</v>
      </c>
      <c r="H14" s="420" t="s">
        <v>262</v>
      </c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s="229" customFormat="1" ht="15.75">
      <c r="A15" s="90" t="s">
        <v>15</v>
      </c>
      <c r="B15" s="91" t="s">
        <v>263</v>
      </c>
      <c r="C15" s="92" t="s">
        <v>264</v>
      </c>
      <c r="D15" s="412">
        <v>87737</v>
      </c>
      <c r="E15" s="412">
        <f t="shared" si="0"/>
        <v>10967.125</v>
      </c>
      <c r="F15" s="412">
        <v>1100</v>
      </c>
      <c r="G15" s="87">
        <f t="shared" si="1"/>
        <v>97604.125</v>
      </c>
      <c r="H15" s="420" t="s">
        <v>262</v>
      </c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15.75">
      <c r="A16" s="299" t="s">
        <v>26</v>
      </c>
      <c r="B16" s="91" t="s">
        <v>27</v>
      </c>
      <c r="C16" s="92" t="s">
        <v>23</v>
      </c>
      <c r="D16" s="407">
        <v>85967</v>
      </c>
      <c r="E16" s="407">
        <f t="shared" si="0"/>
        <v>10745.875</v>
      </c>
      <c r="F16" s="407">
        <v>1100</v>
      </c>
      <c r="G16" s="87">
        <f t="shared" si="1"/>
        <v>95612.875</v>
      </c>
      <c r="H16" s="420" t="s">
        <v>262</v>
      </c>
      <c r="I16" s="286"/>
      <c r="J16" s="286"/>
      <c r="K16" s="286"/>
      <c r="L16" s="286"/>
      <c r="M16" s="286"/>
      <c r="N16" s="286"/>
      <c r="O16" s="286"/>
      <c r="P16" s="286"/>
      <c r="Q16" s="286"/>
    </row>
    <row r="17" spans="1:17" s="229" customFormat="1" ht="15.75">
      <c r="A17" s="299" t="s">
        <v>32</v>
      </c>
      <c r="B17" s="91" t="s">
        <v>33</v>
      </c>
      <c r="C17" s="92" t="s">
        <v>34</v>
      </c>
      <c r="D17" s="407"/>
      <c r="E17" s="407"/>
      <c r="F17" s="407"/>
      <c r="G17" s="87"/>
      <c r="H17" s="420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1:17" s="229" customFormat="1" ht="15.75">
      <c r="A18" s="299" t="s">
        <v>35</v>
      </c>
      <c r="B18" s="91" t="s">
        <v>36</v>
      </c>
      <c r="C18" s="92" t="s">
        <v>37</v>
      </c>
      <c r="D18" s="407"/>
      <c r="E18" s="407"/>
      <c r="F18" s="407"/>
      <c r="G18" s="87"/>
      <c r="H18" s="420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1:17" s="229" customFormat="1" ht="15.75">
      <c r="A19" s="299" t="s">
        <v>35</v>
      </c>
      <c r="B19" s="91" t="s">
        <v>38</v>
      </c>
      <c r="C19" s="92" t="s">
        <v>39</v>
      </c>
      <c r="D19" s="407"/>
      <c r="E19" s="407"/>
      <c r="F19" s="407"/>
      <c r="G19" s="87"/>
      <c r="H19" s="420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s="229" customFormat="1" ht="15.75">
      <c r="A20" s="299" t="s">
        <v>28</v>
      </c>
      <c r="B20" s="91" t="s">
        <v>29</v>
      </c>
      <c r="C20" s="92" t="s">
        <v>19</v>
      </c>
      <c r="D20" s="407">
        <v>86817</v>
      </c>
      <c r="E20" s="407">
        <f t="shared" ref="E20" si="2">D20*12.5%</f>
        <v>10852.125</v>
      </c>
      <c r="F20" s="407">
        <v>1100</v>
      </c>
      <c r="G20" s="87">
        <f t="shared" si="1"/>
        <v>96569.125</v>
      </c>
      <c r="H20" s="420" t="s">
        <v>262</v>
      </c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s="229" customFormat="1" ht="15.75">
      <c r="A21" s="299" t="s">
        <v>30</v>
      </c>
      <c r="B21" s="91" t="s">
        <v>31</v>
      </c>
      <c r="C21" s="92" t="s">
        <v>23</v>
      </c>
      <c r="D21" s="407"/>
      <c r="E21" s="407"/>
      <c r="F21" s="407"/>
      <c r="G21" s="87"/>
      <c r="H21" s="420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 s="229" customFormat="1" ht="15.75">
      <c r="A22" s="410" t="s">
        <v>59</v>
      </c>
      <c r="B22" s="91" t="s">
        <v>60</v>
      </c>
      <c r="C22" s="92" t="s">
        <v>19</v>
      </c>
      <c r="D22" s="407">
        <v>92467</v>
      </c>
      <c r="E22" s="407">
        <f t="shared" ref="E22:E33" si="3">D22*12.5%</f>
        <v>11558.375</v>
      </c>
      <c r="F22" s="407">
        <v>1100</v>
      </c>
      <c r="G22" s="87">
        <f t="shared" si="1"/>
        <v>102925.375</v>
      </c>
      <c r="H22" s="420" t="s">
        <v>262</v>
      </c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 s="229" customFormat="1" ht="15.75">
      <c r="A23" s="410" t="s">
        <v>40</v>
      </c>
      <c r="B23" s="91" t="s">
        <v>41</v>
      </c>
      <c r="C23" s="92" t="s">
        <v>23</v>
      </c>
      <c r="D23" s="407">
        <v>88717</v>
      </c>
      <c r="E23" s="407">
        <f t="shared" si="3"/>
        <v>11089.625</v>
      </c>
      <c r="F23" s="407">
        <v>1100</v>
      </c>
      <c r="G23" s="87">
        <f t="shared" si="1"/>
        <v>98706.625</v>
      </c>
      <c r="H23" s="420" t="s">
        <v>262</v>
      </c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 s="229" customFormat="1" ht="15.75">
      <c r="A24" s="410" t="s">
        <v>40</v>
      </c>
      <c r="B24" s="91" t="s">
        <v>42</v>
      </c>
      <c r="C24" s="92" t="s">
        <v>43</v>
      </c>
      <c r="D24" s="407">
        <v>92167</v>
      </c>
      <c r="E24" s="407">
        <f t="shared" si="3"/>
        <v>11520.875</v>
      </c>
      <c r="F24" s="407">
        <v>1100</v>
      </c>
      <c r="G24" s="87">
        <f t="shared" si="1"/>
        <v>102587.875</v>
      </c>
      <c r="H24" s="420" t="s">
        <v>262</v>
      </c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17" s="229" customFormat="1" ht="15.75">
      <c r="A25" s="410" t="s">
        <v>59</v>
      </c>
      <c r="B25" s="91" t="s">
        <v>61</v>
      </c>
      <c r="C25" s="92" t="s">
        <v>62</v>
      </c>
      <c r="D25" s="407"/>
      <c r="E25" s="407"/>
      <c r="F25" s="407"/>
      <c r="G25" s="87"/>
      <c r="H25" s="420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17" s="229" customFormat="1" ht="15.75">
      <c r="A26" s="410" t="s">
        <v>40</v>
      </c>
      <c r="B26" s="91" t="s">
        <v>44</v>
      </c>
      <c r="C26" s="92" t="s">
        <v>45</v>
      </c>
      <c r="D26" s="407">
        <v>88837</v>
      </c>
      <c r="E26" s="407">
        <f t="shared" si="3"/>
        <v>11104.625</v>
      </c>
      <c r="F26" s="407">
        <v>1100</v>
      </c>
      <c r="G26" s="87">
        <f t="shared" si="1"/>
        <v>98841.625</v>
      </c>
      <c r="H26" s="420" t="s">
        <v>262</v>
      </c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17" s="229" customFormat="1" ht="15.75">
      <c r="A27" s="410" t="s">
        <v>40</v>
      </c>
      <c r="B27" s="91" t="s">
        <v>46</v>
      </c>
      <c r="C27" s="92" t="s">
        <v>45</v>
      </c>
      <c r="D27" s="407">
        <v>89217</v>
      </c>
      <c r="E27" s="407">
        <f t="shared" si="3"/>
        <v>11152.125</v>
      </c>
      <c r="F27" s="407">
        <v>1100</v>
      </c>
      <c r="G27" s="87">
        <f t="shared" si="1"/>
        <v>99269.125</v>
      </c>
      <c r="H27" s="420" t="s">
        <v>262</v>
      </c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17" s="229" customFormat="1" ht="15.75">
      <c r="A28" s="410" t="s">
        <v>40</v>
      </c>
      <c r="B28" s="91" t="s">
        <v>47</v>
      </c>
      <c r="C28" s="92" t="s">
        <v>233</v>
      </c>
      <c r="D28" s="407">
        <v>90517</v>
      </c>
      <c r="E28" s="407">
        <f t="shared" si="3"/>
        <v>11314.625</v>
      </c>
      <c r="F28" s="416">
        <v>1100</v>
      </c>
      <c r="G28" s="87">
        <f t="shared" si="1"/>
        <v>100731.625</v>
      </c>
      <c r="H28" s="420" t="s">
        <v>262</v>
      </c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17" s="229" customFormat="1" ht="15.75">
      <c r="A29" s="410" t="s">
        <v>40</v>
      </c>
      <c r="B29" s="91" t="s">
        <v>49</v>
      </c>
      <c r="C29" s="92" t="s">
        <v>233</v>
      </c>
      <c r="D29" s="407">
        <v>89197</v>
      </c>
      <c r="E29" s="407">
        <f t="shared" si="3"/>
        <v>11149.625</v>
      </c>
      <c r="F29" s="407">
        <v>1100</v>
      </c>
      <c r="G29" s="87">
        <f t="shared" si="1"/>
        <v>99246.625</v>
      </c>
      <c r="H29" s="420" t="s">
        <v>262</v>
      </c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17" s="229" customFormat="1" ht="15.75">
      <c r="A30" s="410" t="s">
        <v>40</v>
      </c>
      <c r="B30" s="91" t="s">
        <v>50</v>
      </c>
      <c r="C30" s="92" t="s">
        <v>51</v>
      </c>
      <c r="D30" s="407">
        <v>90117</v>
      </c>
      <c r="E30" s="407">
        <f t="shared" si="3"/>
        <v>11264.625</v>
      </c>
      <c r="F30" s="407">
        <v>1100</v>
      </c>
      <c r="G30" s="87">
        <f t="shared" si="1"/>
        <v>100281.625</v>
      </c>
      <c r="H30" s="420" t="s">
        <v>262</v>
      </c>
      <c r="I30" s="283"/>
      <c r="J30" s="283"/>
      <c r="K30" s="283"/>
      <c r="L30" s="283"/>
      <c r="M30" s="283"/>
      <c r="N30" s="283"/>
      <c r="O30" s="283"/>
      <c r="P30" s="283"/>
      <c r="Q30" s="283"/>
    </row>
    <row r="31" spans="1:17" s="229" customFormat="1" ht="15.75">
      <c r="A31" s="410" t="s">
        <v>40</v>
      </c>
      <c r="B31" s="91" t="s">
        <v>52</v>
      </c>
      <c r="C31" s="92" t="s">
        <v>53</v>
      </c>
      <c r="D31" s="407">
        <v>89717</v>
      </c>
      <c r="E31" s="407">
        <f t="shared" si="3"/>
        <v>11214.625</v>
      </c>
      <c r="F31" s="407">
        <v>1100</v>
      </c>
      <c r="G31" s="87">
        <f t="shared" si="1"/>
        <v>99831.625</v>
      </c>
      <c r="H31" s="420" t="s">
        <v>262</v>
      </c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s="229" customFormat="1" ht="15.75">
      <c r="A32" s="410" t="s">
        <v>40</v>
      </c>
      <c r="B32" s="91" t="s">
        <v>54</v>
      </c>
      <c r="C32" s="92" t="s">
        <v>43</v>
      </c>
      <c r="D32" s="407">
        <v>87997</v>
      </c>
      <c r="E32" s="407">
        <f t="shared" si="3"/>
        <v>10999.625</v>
      </c>
      <c r="F32" s="407">
        <v>1100</v>
      </c>
      <c r="G32" s="87">
        <f t="shared" si="1"/>
        <v>97896.625</v>
      </c>
      <c r="H32" s="420" t="s">
        <v>262</v>
      </c>
      <c r="I32" s="283"/>
      <c r="J32" s="283"/>
      <c r="K32" s="283"/>
      <c r="L32" s="283"/>
      <c r="M32" s="283"/>
      <c r="N32" s="283"/>
      <c r="O32" s="283"/>
      <c r="P32" s="283"/>
      <c r="Q32" s="283"/>
    </row>
    <row r="33" spans="1:219" s="284" customFormat="1" ht="15.75">
      <c r="A33" s="410" t="s">
        <v>40</v>
      </c>
      <c r="B33" s="91" t="s">
        <v>55</v>
      </c>
      <c r="C33" s="92" t="s">
        <v>56</v>
      </c>
      <c r="D33" s="407">
        <v>90217</v>
      </c>
      <c r="E33" s="407">
        <f t="shared" si="3"/>
        <v>11277.125</v>
      </c>
      <c r="F33" s="407">
        <v>1100</v>
      </c>
      <c r="G33" s="87">
        <f t="shared" si="1"/>
        <v>100394.125</v>
      </c>
      <c r="H33" s="420" t="s">
        <v>262</v>
      </c>
      <c r="I33" s="286"/>
      <c r="J33" s="286"/>
      <c r="K33" s="286"/>
      <c r="L33" s="286"/>
      <c r="M33" s="286"/>
      <c r="N33" s="286"/>
      <c r="O33" s="286"/>
      <c r="P33" s="286"/>
      <c r="Q33" s="286"/>
    </row>
    <row r="34" spans="1:219" s="229" customFormat="1" ht="15.75">
      <c r="A34" s="410" t="s">
        <v>40</v>
      </c>
      <c r="B34" s="91" t="s">
        <v>57</v>
      </c>
      <c r="C34" s="92" t="s">
        <v>58</v>
      </c>
      <c r="D34" s="442">
        <v>90217</v>
      </c>
      <c r="E34" s="407">
        <f t="shared" ref="E34" si="4">D34*12.5%</f>
        <v>11277.125</v>
      </c>
      <c r="F34" s="407">
        <v>1100</v>
      </c>
      <c r="G34" s="87">
        <f t="shared" si="1"/>
        <v>100394.125</v>
      </c>
      <c r="H34" s="420" t="s">
        <v>262</v>
      </c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219" s="229" customFormat="1" ht="15.75">
      <c r="A35" s="299" t="s">
        <v>63</v>
      </c>
      <c r="B35" s="91" t="s">
        <v>64</v>
      </c>
      <c r="C35" s="92"/>
      <c r="D35" s="407">
        <v>77667</v>
      </c>
      <c r="E35" s="407">
        <f>D35*12.5%</f>
        <v>9708.375</v>
      </c>
      <c r="F35" s="407">
        <v>0</v>
      </c>
      <c r="G35" s="87">
        <f t="shared" si="1"/>
        <v>87375.375</v>
      </c>
      <c r="H35" s="420" t="s">
        <v>262</v>
      </c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219" s="229" customFormat="1" ht="15.75">
      <c r="A36" s="299" t="s">
        <v>63</v>
      </c>
      <c r="B36" s="91" t="s">
        <v>65</v>
      </c>
      <c r="C36" s="92"/>
      <c r="D36" s="442">
        <v>77667</v>
      </c>
      <c r="E36" s="407">
        <f>D36*12.5%</f>
        <v>9708.375</v>
      </c>
      <c r="F36" s="407">
        <v>0</v>
      </c>
      <c r="G36" s="87">
        <f t="shared" si="1"/>
        <v>87375.375</v>
      </c>
      <c r="H36" s="420" t="s">
        <v>262</v>
      </c>
      <c r="I36" s="283"/>
      <c r="J36" s="283"/>
      <c r="K36" s="283"/>
      <c r="L36" s="283"/>
      <c r="M36" s="283"/>
      <c r="N36" s="283"/>
      <c r="O36" s="283"/>
      <c r="P36" s="283"/>
      <c r="Q36" s="283"/>
    </row>
    <row r="37" spans="1:219" s="283" customFormat="1" ht="15.75">
      <c r="A37" s="569" t="s">
        <v>66</v>
      </c>
      <c r="B37" s="570"/>
      <c r="C37" s="570"/>
      <c r="D37" s="570"/>
      <c r="E37" s="570"/>
      <c r="F37" s="570"/>
      <c r="G37" s="570"/>
      <c r="H37" s="570"/>
      <c r="HK37" s="229"/>
    </row>
    <row r="38" spans="1:219" s="229" customFormat="1" ht="16.5" thickBot="1">
      <c r="A38" s="571"/>
      <c r="B38" s="572"/>
      <c r="C38" s="572"/>
      <c r="D38" s="572"/>
      <c r="E38" s="572"/>
      <c r="F38" s="572"/>
      <c r="G38" s="572"/>
      <c r="H38" s="570"/>
      <c r="I38" s="283"/>
      <c r="J38" s="283"/>
      <c r="K38" s="283"/>
      <c r="L38" s="283"/>
      <c r="M38" s="283"/>
      <c r="N38" s="283"/>
      <c r="O38" s="283"/>
      <c r="P38" s="283"/>
      <c r="Q38" s="283"/>
    </row>
    <row r="39" spans="1:219" s="287" customFormat="1" ht="15.75">
      <c r="A39" s="573" t="s">
        <v>7</v>
      </c>
      <c r="B39" s="473"/>
      <c r="C39" s="403" t="s">
        <v>8</v>
      </c>
      <c r="D39" s="403" t="s">
        <v>200</v>
      </c>
      <c r="E39" s="403" t="s">
        <v>11</v>
      </c>
      <c r="F39" s="403" t="s">
        <v>204</v>
      </c>
      <c r="G39" s="305"/>
      <c r="H39" s="417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19" s="175" customFormat="1" ht="15.75">
      <c r="A40" s="302" t="s">
        <v>26</v>
      </c>
      <c r="B40" s="303" t="s">
        <v>67</v>
      </c>
      <c r="C40" s="304" t="s">
        <v>68</v>
      </c>
      <c r="D40" s="81">
        <v>89326</v>
      </c>
      <c r="E40" s="81">
        <f t="shared" ref="E40:E45" si="5">D40*12.5%</f>
        <v>11165.75</v>
      </c>
      <c r="F40" s="81">
        <v>1100</v>
      </c>
      <c r="G40" s="305">
        <f t="shared" si="1"/>
        <v>99391.75</v>
      </c>
      <c r="H40" s="420" t="s">
        <v>262</v>
      </c>
      <c r="I40" s="288"/>
      <c r="J40" s="288"/>
      <c r="K40" s="288"/>
      <c r="L40" s="288"/>
      <c r="M40" s="288"/>
      <c r="N40" s="288"/>
      <c r="O40" s="288"/>
      <c r="P40" s="288"/>
      <c r="Q40" s="288"/>
    </row>
    <row r="41" spans="1:219" s="175" customFormat="1" ht="15.75">
      <c r="A41" s="90" t="s">
        <v>69</v>
      </c>
      <c r="B41" s="91" t="s">
        <v>70</v>
      </c>
      <c r="C41" s="115" t="s">
        <v>71</v>
      </c>
      <c r="D41" s="81">
        <v>90026</v>
      </c>
      <c r="E41" s="407">
        <f t="shared" si="5"/>
        <v>11253.25</v>
      </c>
      <c r="F41" s="407">
        <v>1100</v>
      </c>
      <c r="G41" s="87">
        <f t="shared" si="1"/>
        <v>100179.25</v>
      </c>
      <c r="H41" s="420" t="s">
        <v>262</v>
      </c>
      <c r="I41" s="288"/>
      <c r="J41" s="288"/>
      <c r="K41" s="288"/>
      <c r="L41" s="288"/>
      <c r="M41" s="288"/>
      <c r="N41" s="288"/>
      <c r="O41" s="288"/>
      <c r="P41" s="288"/>
      <c r="Q41" s="288"/>
    </row>
    <row r="42" spans="1:219" s="175" customFormat="1" ht="15.75">
      <c r="A42" s="90" t="s">
        <v>72</v>
      </c>
      <c r="B42" s="118" t="s">
        <v>73</v>
      </c>
      <c r="C42" s="115" t="s">
        <v>74</v>
      </c>
      <c r="D42" s="407"/>
      <c r="E42" s="407"/>
      <c r="F42" s="407"/>
      <c r="G42" s="87"/>
      <c r="H42" s="420"/>
      <c r="I42" s="288"/>
      <c r="J42" s="288"/>
      <c r="K42" s="288"/>
      <c r="L42" s="288"/>
      <c r="M42" s="288"/>
      <c r="N42" s="288"/>
      <c r="O42" s="288"/>
      <c r="P42" s="288"/>
      <c r="Q42" s="288"/>
    </row>
    <row r="43" spans="1:219" s="229" customFormat="1" ht="15.75">
      <c r="A43" s="90" t="s">
        <v>75</v>
      </c>
      <c r="B43" s="91" t="s">
        <v>76</v>
      </c>
      <c r="C43" s="115" t="s">
        <v>77</v>
      </c>
      <c r="D43" s="407">
        <v>89826</v>
      </c>
      <c r="E43" s="407">
        <f t="shared" si="5"/>
        <v>11228.25</v>
      </c>
      <c r="F43" s="407">
        <v>1100</v>
      </c>
      <c r="G43" s="87">
        <f t="shared" si="1"/>
        <v>99954.25</v>
      </c>
      <c r="H43" s="420" t="s">
        <v>262</v>
      </c>
      <c r="I43" s="283"/>
      <c r="J43" s="283"/>
      <c r="K43" s="283"/>
      <c r="L43" s="283"/>
      <c r="M43" s="283"/>
      <c r="N43" s="283"/>
      <c r="O43" s="283"/>
      <c r="P43" s="283"/>
      <c r="Q43" s="283"/>
    </row>
    <row r="44" spans="1:219" s="284" customFormat="1" ht="15.75">
      <c r="A44" s="90" t="s">
        <v>75</v>
      </c>
      <c r="B44" s="91" t="s">
        <v>78</v>
      </c>
      <c r="C44" s="115" t="s">
        <v>43</v>
      </c>
      <c r="D44" s="407">
        <v>89326</v>
      </c>
      <c r="E44" s="407">
        <f t="shared" si="5"/>
        <v>11165.75</v>
      </c>
      <c r="F44" s="407">
        <v>1100</v>
      </c>
      <c r="G44" s="87">
        <f t="shared" si="1"/>
        <v>99391.75</v>
      </c>
      <c r="H44" s="420" t="s">
        <v>262</v>
      </c>
      <c r="I44" s="286"/>
      <c r="J44" s="286"/>
      <c r="K44" s="286"/>
      <c r="L44" s="286"/>
      <c r="M44" s="286"/>
      <c r="N44" s="286"/>
      <c r="O44" s="286"/>
      <c r="P44" s="286"/>
      <c r="Q44" s="286"/>
    </row>
    <row r="45" spans="1:219" s="229" customFormat="1" ht="15.75">
      <c r="A45" s="90" t="s">
        <v>79</v>
      </c>
      <c r="B45" s="91" t="s">
        <v>80</v>
      </c>
      <c r="C45" s="115" t="s">
        <v>43</v>
      </c>
      <c r="D45" s="407">
        <v>90826</v>
      </c>
      <c r="E45" s="407">
        <f t="shared" si="5"/>
        <v>11353.25</v>
      </c>
      <c r="F45" s="407">
        <v>1100</v>
      </c>
      <c r="G45" s="87">
        <f t="shared" si="1"/>
        <v>101079.25</v>
      </c>
      <c r="H45" s="420" t="s">
        <v>262</v>
      </c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19" s="229" customFormat="1" ht="15.75">
      <c r="A46" s="90" t="s">
        <v>75</v>
      </c>
      <c r="B46" s="91" t="s">
        <v>81</v>
      </c>
      <c r="C46" s="115" t="s">
        <v>43</v>
      </c>
      <c r="D46" s="407"/>
      <c r="E46" s="407"/>
      <c r="F46" s="407"/>
      <c r="G46" s="87"/>
      <c r="H46" s="420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19" s="229" customFormat="1" ht="15.75">
      <c r="A47" s="90" t="s">
        <v>82</v>
      </c>
      <c r="B47" s="91" t="s">
        <v>83</v>
      </c>
      <c r="C47" s="115" t="s">
        <v>84</v>
      </c>
      <c r="D47" s="407">
        <v>92206</v>
      </c>
      <c r="E47" s="407">
        <f>D47*12.5%</f>
        <v>11525.75</v>
      </c>
      <c r="F47" s="407">
        <v>1100</v>
      </c>
      <c r="G47" s="87">
        <f t="shared" si="1"/>
        <v>102631.75</v>
      </c>
      <c r="H47" s="420" t="s">
        <v>262</v>
      </c>
      <c r="I47" s="283"/>
      <c r="J47" s="283"/>
      <c r="K47" s="283"/>
      <c r="L47" s="283"/>
      <c r="M47" s="283"/>
      <c r="N47" s="283"/>
      <c r="O47" s="283"/>
      <c r="P47" s="283"/>
      <c r="Q47" s="283"/>
    </row>
    <row r="48" spans="1:219" s="229" customFormat="1" ht="15.75">
      <c r="A48" s="90" t="s">
        <v>91</v>
      </c>
      <c r="B48" s="91" t="s">
        <v>92</v>
      </c>
      <c r="C48" s="115" t="s">
        <v>93</v>
      </c>
      <c r="D48" s="407"/>
      <c r="E48" s="407"/>
      <c r="F48" s="407"/>
      <c r="G48" s="87"/>
      <c r="H48" s="420"/>
      <c r="I48" s="283"/>
      <c r="J48" s="283"/>
      <c r="K48" s="283"/>
      <c r="L48" s="283"/>
      <c r="M48" s="283"/>
      <c r="N48" s="283"/>
      <c r="O48" s="283"/>
      <c r="P48" s="283"/>
      <c r="Q48" s="283"/>
    </row>
    <row r="49" spans="1:17" s="284" customFormat="1" ht="15.75">
      <c r="A49" s="90" t="s">
        <v>94</v>
      </c>
      <c r="B49" s="91" t="s">
        <v>95</v>
      </c>
      <c r="C49" s="119" t="s">
        <v>96</v>
      </c>
      <c r="D49" s="407">
        <v>89816</v>
      </c>
      <c r="E49" s="407">
        <f t="shared" ref="E49:E55" si="6">D49*12.5%</f>
        <v>11227</v>
      </c>
      <c r="F49" s="407">
        <v>1100</v>
      </c>
      <c r="G49" s="87">
        <f t="shared" si="1"/>
        <v>99943</v>
      </c>
      <c r="H49" s="420" t="s">
        <v>262</v>
      </c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 s="284" customFormat="1" ht="15.75">
      <c r="A50" s="90" t="s">
        <v>94</v>
      </c>
      <c r="B50" s="91" t="s">
        <v>97</v>
      </c>
      <c r="C50" s="119" t="s">
        <v>98</v>
      </c>
      <c r="D50" s="425">
        <v>89816</v>
      </c>
      <c r="E50" s="407">
        <f t="shared" si="6"/>
        <v>11227</v>
      </c>
      <c r="F50" s="407">
        <v>1100</v>
      </c>
      <c r="G50" s="87">
        <f t="shared" si="1"/>
        <v>99943</v>
      </c>
      <c r="H50" s="420" t="s">
        <v>262</v>
      </c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 s="229" customFormat="1" ht="15.75">
      <c r="A51" s="90" t="s">
        <v>99</v>
      </c>
      <c r="B51" s="91" t="s">
        <v>100</v>
      </c>
      <c r="C51" s="119" t="s">
        <v>101</v>
      </c>
      <c r="D51" s="414">
        <v>94646</v>
      </c>
      <c r="E51" s="407">
        <f t="shared" si="6"/>
        <v>11830.75</v>
      </c>
      <c r="F51" s="407">
        <v>1100</v>
      </c>
      <c r="G51" s="87">
        <f t="shared" si="1"/>
        <v>105376.75</v>
      </c>
      <c r="H51" s="420" t="s">
        <v>262</v>
      </c>
      <c r="I51" s="283"/>
      <c r="J51" s="283"/>
      <c r="K51" s="283"/>
      <c r="L51" s="283"/>
      <c r="M51" s="283"/>
      <c r="N51" s="283"/>
      <c r="O51" s="283"/>
      <c r="P51" s="283"/>
      <c r="Q51" s="283"/>
    </row>
    <row r="52" spans="1:17" s="229" customFormat="1" ht="15.75">
      <c r="A52" s="90" t="s">
        <v>99</v>
      </c>
      <c r="B52" s="91" t="s">
        <v>102</v>
      </c>
      <c r="C52" s="119" t="s">
        <v>101</v>
      </c>
      <c r="D52" s="83">
        <v>97316</v>
      </c>
      <c r="E52" s="407">
        <f t="shared" si="6"/>
        <v>12164.5</v>
      </c>
      <c r="F52" s="407">
        <v>1100</v>
      </c>
      <c r="G52" s="87">
        <f t="shared" si="1"/>
        <v>108380.5</v>
      </c>
      <c r="H52" s="420" t="s">
        <v>262</v>
      </c>
      <c r="I52" s="283"/>
      <c r="J52" s="283"/>
      <c r="K52" s="283"/>
      <c r="L52" s="283"/>
      <c r="M52" s="283"/>
      <c r="N52" s="283"/>
      <c r="O52" s="283"/>
      <c r="P52" s="283"/>
      <c r="Q52" s="283"/>
    </row>
    <row r="53" spans="1:17" s="229" customFormat="1" ht="15.75">
      <c r="A53" s="90" t="s">
        <v>105</v>
      </c>
      <c r="B53" s="91" t="s">
        <v>106</v>
      </c>
      <c r="C53" s="119" t="s">
        <v>107</v>
      </c>
      <c r="D53" s="407">
        <v>99176</v>
      </c>
      <c r="E53" s="407">
        <f t="shared" si="6"/>
        <v>12397</v>
      </c>
      <c r="F53" s="407">
        <v>1100</v>
      </c>
      <c r="G53" s="87">
        <f t="shared" si="1"/>
        <v>110473</v>
      </c>
      <c r="H53" s="420" t="s">
        <v>262</v>
      </c>
      <c r="I53" s="283"/>
      <c r="J53" s="283"/>
      <c r="K53" s="283"/>
      <c r="L53" s="283"/>
      <c r="M53" s="283"/>
      <c r="N53" s="283"/>
      <c r="O53" s="283"/>
      <c r="P53" s="283"/>
      <c r="Q53" s="283"/>
    </row>
    <row r="54" spans="1:17" s="229" customFormat="1" ht="15.75">
      <c r="A54" s="90" t="s">
        <v>108</v>
      </c>
      <c r="B54" s="91" t="s">
        <v>109</v>
      </c>
      <c r="C54" s="119" t="s">
        <v>110</v>
      </c>
      <c r="D54" s="407"/>
      <c r="E54" s="407"/>
      <c r="F54" s="407"/>
      <c r="G54" s="87"/>
      <c r="H54" s="420"/>
      <c r="I54" s="283"/>
      <c r="J54" s="283"/>
      <c r="K54" s="283"/>
      <c r="L54" s="283"/>
      <c r="M54" s="283"/>
      <c r="N54" s="283"/>
      <c r="O54" s="283"/>
      <c r="P54" s="283"/>
      <c r="Q54" s="283"/>
    </row>
    <row r="55" spans="1:17" s="229" customFormat="1" ht="15.75">
      <c r="A55" s="90" t="s">
        <v>108</v>
      </c>
      <c r="B55" s="91" t="s">
        <v>111</v>
      </c>
      <c r="C55" s="92" t="s">
        <v>98</v>
      </c>
      <c r="D55" s="78">
        <v>100026</v>
      </c>
      <c r="E55" s="407">
        <f t="shared" si="6"/>
        <v>12503.25</v>
      </c>
      <c r="F55" s="407">
        <v>1100</v>
      </c>
      <c r="G55" s="87">
        <f t="shared" si="1"/>
        <v>111429.25</v>
      </c>
      <c r="H55" s="420" t="s">
        <v>262</v>
      </c>
      <c r="I55" s="283"/>
      <c r="J55" s="283"/>
      <c r="K55" s="283"/>
      <c r="L55" s="283"/>
      <c r="M55" s="283"/>
      <c r="N55" s="283"/>
      <c r="O55" s="283"/>
      <c r="P55" s="283"/>
      <c r="Q55" s="283"/>
    </row>
    <row r="56" spans="1:17" s="287" customFormat="1" ht="15.75">
      <c r="A56" s="90" t="s">
        <v>99</v>
      </c>
      <c r="B56" s="91" t="s">
        <v>103</v>
      </c>
      <c r="C56" s="119" t="s">
        <v>104</v>
      </c>
      <c r="D56" s="78"/>
      <c r="E56" s="407"/>
      <c r="F56" s="407"/>
      <c r="G56" s="87"/>
      <c r="H56" s="420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s="229" customFormat="1" ht="15.75">
      <c r="A57" s="90" t="s">
        <v>85</v>
      </c>
      <c r="B57" s="91" t="s">
        <v>86</v>
      </c>
      <c r="C57" s="115" t="s">
        <v>87</v>
      </c>
      <c r="D57" s="78">
        <v>94366</v>
      </c>
      <c r="E57" s="407">
        <f t="shared" ref="E57:E64" si="7">D57*12.5%</f>
        <v>11795.75</v>
      </c>
      <c r="F57" s="407">
        <v>1100</v>
      </c>
      <c r="G57" s="87">
        <f t="shared" si="1"/>
        <v>105061.75</v>
      </c>
      <c r="H57" s="420" t="s">
        <v>262</v>
      </c>
      <c r="I57" s="283"/>
      <c r="J57" s="283"/>
      <c r="K57" s="283"/>
      <c r="L57" s="283"/>
      <c r="M57" s="283"/>
      <c r="N57" s="283"/>
      <c r="O57" s="283"/>
      <c r="P57" s="283"/>
      <c r="Q57" s="283"/>
    </row>
    <row r="58" spans="1:17" s="284" customFormat="1" ht="15.75">
      <c r="A58" s="90" t="s">
        <v>88</v>
      </c>
      <c r="B58" s="91" t="s">
        <v>89</v>
      </c>
      <c r="C58" s="115" t="s">
        <v>90</v>
      </c>
      <c r="D58" s="407">
        <v>100152</v>
      </c>
      <c r="E58" s="407">
        <f t="shared" si="7"/>
        <v>12519</v>
      </c>
      <c r="F58" s="407">
        <v>1100</v>
      </c>
      <c r="G58" s="87">
        <f t="shared" si="1"/>
        <v>111571</v>
      </c>
      <c r="H58" s="420" t="s">
        <v>262</v>
      </c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229" customFormat="1" ht="15.75">
      <c r="A59" s="90" t="s">
        <v>63</v>
      </c>
      <c r="B59" s="91" t="s">
        <v>112</v>
      </c>
      <c r="C59" s="120"/>
      <c r="D59" s="407">
        <v>83426</v>
      </c>
      <c r="E59" s="407">
        <f t="shared" si="7"/>
        <v>10428.25</v>
      </c>
      <c r="F59" s="407">
        <v>0</v>
      </c>
      <c r="G59" s="87">
        <f t="shared" si="1"/>
        <v>93854.25</v>
      </c>
      <c r="H59" s="420" t="s">
        <v>262</v>
      </c>
      <c r="I59" s="283"/>
      <c r="J59" s="283"/>
      <c r="K59" s="283"/>
      <c r="L59" s="283"/>
      <c r="M59" s="283"/>
      <c r="N59" s="283"/>
      <c r="O59" s="283"/>
      <c r="P59" s="283"/>
      <c r="Q59" s="283"/>
    </row>
    <row r="60" spans="1:17" s="229" customFormat="1" ht="15.75">
      <c r="A60" s="90" t="s">
        <v>63</v>
      </c>
      <c r="B60" s="91" t="s">
        <v>113</v>
      </c>
      <c r="C60" s="120"/>
      <c r="D60" s="407">
        <v>85326</v>
      </c>
      <c r="E60" s="407">
        <f t="shared" si="7"/>
        <v>10665.75</v>
      </c>
      <c r="F60" s="407">
        <v>0</v>
      </c>
      <c r="G60" s="87">
        <f t="shared" si="1"/>
        <v>95991.75</v>
      </c>
      <c r="H60" s="420" t="s">
        <v>262</v>
      </c>
      <c r="I60" s="283"/>
      <c r="J60" s="283"/>
      <c r="K60" s="283"/>
      <c r="L60" s="283"/>
      <c r="M60" s="283"/>
      <c r="N60" s="283"/>
      <c r="O60" s="283"/>
      <c r="P60" s="283"/>
      <c r="Q60" s="283"/>
    </row>
    <row r="61" spans="1:17" s="229" customFormat="1" ht="15.75">
      <c r="A61" s="90" t="s">
        <v>63</v>
      </c>
      <c r="B61" s="91" t="s">
        <v>115</v>
      </c>
      <c r="C61" s="120"/>
      <c r="D61" s="407">
        <v>87376</v>
      </c>
      <c r="E61" s="407">
        <f t="shared" si="7"/>
        <v>10922</v>
      </c>
      <c r="F61" s="407">
        <v>0</v>
      </c>
      <c r="G61" s="87">
        <f t="shared" si="1"/>
        <v>98298</v>
      </c>
      <c r="H61" s="420" t="s">
        <v>262</v>
      </c>
      <c r="I61" s="283"/>
      <c r="J61" s="283"/>
      <c r="K61" s="283"/>
      <c r="L61" s="283"/>
      <c r="M61" s="283"/>
      <c r="N61" s="283"/>
      <c r="O61" s="283"/>
      <c r="P61" s="283"/>
      <c r="Q61" s="283"/>
    </row>
    <row r="62" spans="1:17" s="229" customFormat="1" ht="15.75">
      <c r="A62" s="90" t="s">
        <v>63</v>
      </c>
      <c r="B62" s="91" t="s">
        <v>114</v>
      </c>
      <c r="C62" s="120"/>
      <c r="D62" s="407">
        <v>84826</v>
      </c>
      <c r="E62" s="407">
        <f t="shared" si="7"/>
        <v>10603.25</v>
      </c>
      <c r="F62" s="407">
        <v>0</v>
      </c>
      <c r="G62" s="87">
        <f t="shared" si="1"/>
        <v>95429.25</v>
      </c>
      <c r="H62" s="420" t="s">
        <v>262</v>
      </c>
      <c r="I62" s="283"/>
      <c r="J62" s="283"/>
      <c r="K62" s="283"/>
      <c r="L62" s="283"/>
      <c r="M62" s="283"/>
      <c r="N62" s="283"/>
      <c r="O62" s="283"/>
      <c r="P62" s="283"/>
      <c r="Q62" s="283"/>
    </row>
    <row r="63" spans="1:17" s="229" customFormat="1" ht="15.75">
      <c r="A63" s="90" t="s">
        <v>63</v>
      </c>
      <c r="B63" s="91" t="s">
        <v>116</v>
      </c>
      <c r="C63" s="120"/>
      <c r="D63" s="407">
        <v>85316</v>
      </c>
      <c r="E63" s="407">
        <f t="shared" si="7"/>
        <v>10664.5</v>
      </c>
      <c r="F63" s="407">
        <v>0</v>
      </c>
      <c r="G63" s="87">
        <f t="shared" si="1"/>
        <v>95980.5</v>
      </c>
      <c r="H63" s="420" t="s">
        <v>262</v>
      </c>
      <c r="I63" s="283"/>
      <c r="J63" s="283"/>
      <c r="K63" s="283"/>
      <c r="L63" s="283"/>
      <c r="M63" s="283"/>
      <c r="N63" s="283"/>
      <c r="O63" s="283"/>
      <c r="P63" s="283"/>
      <c r="Q63" s="283"/>
    </row>
    <row r="64" spans="1:17" s="229" customFormat="1" ht="16.5" thickBot="1">
      <c r="A64" s="121" t="s">
        <v>63</v>
      </c>
      <c r="B64" s="122" t="s">
        <v>117</v>
      </c>
      <c r="C64" s="120"/>
      <c r="D64" s="407">
        <v>85626</v>
      </c>
      <c r="E64" s="407">
        <f t="shared" si="7"/>
        <v>10703.25</v>
      </c>
      <c r="F64" s="407">
        <v>0</v>
      </c>
      <c r="G64" s="87">
        <f t="shared" si="1"/>
        <v>96329.25</v>
      </c>
      <c r="H64" s="420" t="s">
        <v>262</v>
      </c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29" customFormat="1" ht="16.5" thickBot="1">
      <c r="A65" s="126"/>
      <c r="B65" s="127"/>
      <c r="C65" s="128"/>
      <c r="D65" s="129"/>
      <c r="E65" s="129"/>
      <c r="F65" s="129"/>
      <c r="G65" s="129"/>
      <c r="H65" s="296"/>
      <c r="I65" s="283"/>
      <c r="J65" s="283"/>
      <c r="K65" s="283"/>
      <c r="L65" s="283"/>
      <c r="M65" s="283"/>
      <c r="N65" s="283"/>
      <c r="O65" s="283"/>
      <c r="P65" s="283"/>
      <c r="Q65" s="283"/>
    </row>
    <row r="66" spans="1:17" s="229" customFormat="1" ht="16.5" thickBot="1">
      <c r="A66" s="306" t="s">
        <v>118</v>
      </c>
      <c r="B66" s="307"/>
      <c r="C66" s="307"/>
      <c r="D66" s="307"/>
      <c r="E66" s="307"/>
      <c r="F66" s="307"/>
      <c r="G66" s="307"/>
      <c r="H66" s="424"/>
      <c r="I66" s="283"/>
      <c r="J66" s="283"/>
      <c r="K66" s="283"/>
      <c r="L66" s="283"/>
      <c r="M66" s="283"/>
      <c r="N66" s="283"/>
      <c r="O66" s="283"/>
      <c r="P66" s="283"/>
      <c r="Q66" s="283"/>
    </row>
    <row r="67" spans="1:17" s="229" customFormat="1" ht="16.5" thickBot="1">
      <c r="A67" s="573" t="s">
        <v>7</v>
      </c>
      <c r="B67" s="473"/>
      <c r="C67" s="403" t="s">
        <v>8</v>
      </c>
      <c r="D67" s="308" t="s">
        <v>200</v>
      </c>
      <c r="E67" s="404" t="s">
        <v>11</v>
      </c>
      <c r="F67" s="404" t="s">
        <v>204</v>
      </c>
      <c r="G67" s="404" t="s">
        <v>201</v>
      </c>
      <c r="H67" s="419"/>
      <c r="I67" s="283"/>
      <c r="J67" s="283"/>
      <c r="K67" s="283"/>
      <c r="L67" s="283"/>
      <c r="M67" s="283"/>
      <c r="N67" s="283"/>
      <c r="O67" s="283"/>
      <c r="P67" s="283"/>
      <c r="Q67" s="283"/>
    </row>
    <row r="68" spans="1:17" s="229" customFormat="1" ht="15.75">
      <c r="A68" s="132" t="s">
        <v>124</v>
      </c>
      <c r="B68" s="133" t="s">
        <v>125</v>
      </c>
      <c r="C68" s="92" t="s">
        <v>68</v>
      </c>
      <c r="D68" s="406">
        <v>92476</v>
      </c>
      <c r="E68" s="407">
        <f t="shared" ref="E68" si="8">D68*12.5%</f>
        <v>11559.5</v>
      </c>
      <c r="F68" s="407">
        <v>1100</v>
      </c>
      <c r="G68" s="87">
        <f>D68+E68-F68</f>
        <v>102935.5</v>
      </c>
      <c r="H68" s="420" t="s">
        <v>262</v>
      </c>
      <c r="I68" s="283"/>
      <c r="J68" s="283"/>
      <c r="K68" s="283"/>
      <c r="L68" s="283"/>
      <c r="M68" s="283"/>
      <c r="N68" s="283"/>
      <c r="O68" s="283"/>
      <c r="P68" s="283"/>
      <c r="Q68" s="283"/>
    </row>
    <row r="69" spans="1:17" s="229" customFormat="1" ht="15.75">
      <c r="A69" s="132" t="s">
        <v>124</v>
      </c>
      <c r="B69" s="133" t="s">
        <v>126</v>
      </c>
      <c r="C69" s="92" t="s">
        <v>127</v>
      </c>
      <c r="D69" s="407">
        <v>93526</v>
      </c>
      <c r="E69" s="407">
        <f t="shared" ref="E69:E78" si="9">D69*12.5%</f>
        <v>11690.75</v>
      </c>
      <c r="F69" s="407">
        <v>1100</v>
      </c>
      <c r="G69" s="87">
        <f t="shared" ref="G69:G78" si="10">D69+E69-F69</f>
        <v>104116.75</v>
      </c>
      <c r="H69" s="420" t="s">
        <v>262</v>
      </c>
      <c r="I69" s="283"/>
      <c r="J69" s="283"/>
      <c r="K69" s="283"/>
      <c r="L69" s="283"/>
      <c r="M69" s="283"/>
      <c r="N69" s="283"/>
      <c r="O69" s="283"/>
      <c r="P69" s="283"/>
      <c r="Q69" s="283"/>
    </row>
    <row r="70" spans="1:17" s="175" customFormat="1" ht="15.75">
      <c r="A70" s="132" t="s">
        <v>124</v>
      </c>
      <c r="B70" s="133" t="s">
        <v>128</v>
      </c>
      <c r="C70" s="92" t="s">
        <v>127</v>
      </c>
      <c r="D70" s="407">
        <v>94026</v>
      </c>
      <c r="E70" s="407">
        <f t="shared" si="9"/>
        <v>11753.25</v>
      </c>
      <c r="F70" s="407">
        <v>1100</v>
      </c>
      <c r="G70" s="87">
        <f t="shared" si="10"/>
        <v>104679.25</v>
      </c>
      <c r="H70" s="420" t="s">
        <v>262</v>
      </c>
      <c r="I70" s="288"/>
      <c r="J70" s="288"/>
      <c r="K70" s="288"/>
      <c r="L70" s="288"/>
      <c r="M70" s="288"/>
      <c r="N70" s="288"/>
      <c r="O70" s="288"/>
      <c r="P70" s="288"/>
      <c r="Q70" s="288"/>
    </row>
    <row r="71" spans="1:17" s="175" customFormat="1" ht="15.75">
      <c r="A71" s="132" t="s">
        <v>129</v>
      </c>
      <c r="B71" s="133" t="s">
        <v>130</v>
      </c>
      <c r="C71" s="92" t="s">
        <v>131</v>
      </c>
      <c r="D71" s="407">
        <v>94726</v>
      </c>
      <c r="E71" s="407">
        <f t="shared" si="9"/>
        <v>11840.75</v>
      </c>
      <c r="F71" s="407">
        <v>1100</v>
      </c>
      <c r="G71" s="87">
        <f t="shared" si="10"/>
        <v>105466.75</v>
      </c>
      <c r="H71" s="420" t="s">
        <v>262</v>
      </c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 s="175" customFormat="1" ht="15.75">
      <c r="A72" s="132" t="s">
        <v>132</v>
      </c>
      <c r="B72" s="133" t="s">
        <v>133</v>
      </c>
      <c r="C72" s="92" t="s">
        <v>134</v>
      </c>
      <c r="D72" s="407">
        <v>94826</v>
      </c>
      <c r="E72" s="407">
        <f t="shared" si="9"/>
        <v>11853.25</v>
      </c>
      <c r="F72" s="407">
        <v>1100</v>
      </c>
      <c r="G72" s="87">
        <f t="shared" si="10"/>
        <v>105579.25</v>
      </c>
      <c r="H72" s="420" t="s">
        <v>262</v>
      </c>
      <c r="I72" s="288"/>
      <c r="J72" s="288"/>
      <c r="K72" s="288"/>
      <c r="L72" s="288"/>
      <c r="M72" s="288"/>
      <c r="N72" s="288"/>
      <c r="O72" s="288"/>
      <c r="P72" s="288"/>
      <c r="Q72" s="288"/>
    </row>
    <row r="73" spans="1:17" s="169" customFormat="1" ht="15.75">
      <c r="A73" s="132" t="s">
        <v>132</v>
      </c>
      <c r="B73" s="133" t="s">
        <v>135</v>
      </c>
      <c r="C73" s="92" t="s">
        <v>134</v>
      </c>
      <c r="D73" s="407">
        <v>96616</v>
      </c>
      <c r="E73" s="407">
        <f t="shared" si="9"/>
        <v>12077</v>
      </c>
      <c r="F73" s="407">
        <v>1100</v>
      </c>
      <c r="G73" s="87">
        <f t="shared" si="10"/>
        <v>107593</v>
      </c>
      <c r="H73" s="420" t="s">
        <v>262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s="284" customFormat="1" ht="15.75">
      <c r="A74" s="132" t="s">
        <v>119</v>
      </c>
      <c r="B74" s="133" t="s">
        <v>120</v>
      </c>
      <c r="C74" s="92" t="s">
        <v>121</v>
      </c>
      <c r="D74" s="407"/>
      <c r="E74" s="407"/>
      <c r="F74" s="407"/>
      <c r="G74" s="87"/>
      <c r="H74" s="420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284" customFormat="1" ht="15.75">
      <c r="A75" s="134" t="s">
        <v>119</v>
      </c>
      <c r="B75" s="135" t="s">
        <v>122</v>
      </c>
      <c r="C75" s="92" t="s">
        <v>123</v>
      </c>
      <c r="D75" s="407">
        <v>96326</v>
      </c>
      <c r="E75" s="407">
        <f t="shared" si="9"/>
        <v>12040.75</v>
      </c>
      <c r="F75" s="407">
        <v>1100</v>
      </c>
      <c r="G75" s="87">
        <f t="shared" si="10"/>
        <v>107266.75</v>
      </c>
      <c r="H75" s="420" t="s">
        <v>262</v>
      </c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229" customFormat="1" ht="15.75">
      <c r="A76" s="90" t="s">
        <v>63</v>
      </c>
      <c r="B76" s="91" t="s">
        <v>136</v>
      </c>
      <c r="C76" s="120"/>
      <c r="D76" s="407">
        <v>90326</v>
      </c>
      <c r="E76" s="407">
        <f t="shared" si="9"/>
        <v>11290.75</v>
      </c>
      <c r="F76" s="407">
        <v>0</v>
      </c>
      <c r="G76" s="87">
        <f t="shared" si="10"/>
        <v>101616.75</v>
      </c>
      <c r="H76" s="420" t="s">
        <v>262</v>
      </c>
      <c r="I76" s="283"/>
      <c r="J76" s="283"/>
      <c r="K76" s="283"/>
      <c r="L76" s="283"/>
      <c r="M76" s="283"/>
      <c r="N76" s="283"/>
      <c r="O76" s="283"/>
      <c r="P76" s="283"/>
      <c r="Q76" s="283"/>
    </row>
    <row r="77" spans="1:17" s="229" customFormat="1" ht="15.75">
      <c r="A77" s="90" t="s">
        <v>63</v>
      </c>
      <c r="B77" s="91" t="s">
        <v>137</v>
      </c>
      <c r="C77" s="120"/>
      <c r="D77" s="407">
        <v>88226</v>
      </c>
      <c r="E77" s="407">
        <f t="shared" si="9"/>
        <v>11028.25</v>
      </c>
      <c r="F77" s="407">
        <v>0</v>
      </c>
      <c r="G77" s="87">
        <f t="shared" si="10"/>
        <v>99254.25</v>
      </c>
      <c r="H77" s="420" t="s">
        <v>262</v>
      </c>
      <c r="I77" s="283"/>
      <c r="J77" s="283"/>
      <c r="K77" s="283"/>
      <c r="L77" s="283"/>
      <c r="M77" s="283"/>
      <c r="N77" s="283"/>
      <c r="O77" s="283"/>
      <c r="P77" s="283"/>
      <c r="Q77" s="283"/>
    </row>
    <row r="78" spans="1:17" s="229" customFormat="1" ht="16.5" thickBot="1">
      <c r="A78" s="121" t="s">
        <v>63</v>
      </c>
      <c r="B78" s="122" t="s">
        <v>138</v>
      </c>
      <c r="C78" s="123"/>
      <c r="D78" s="425">
        <v>88726</v>
      </c>
      <c r="E78" s="408">
        <f t="shared" si="9"/>
        <v>11090.75</v>
      </c>
      <c r="F78" s="408">
        <v>0</v>
      </c>
      <c r="G78" s="312">
        <f t="shared" si="10"/>
        <v>99816.75</v>
      </c>
      <c r="H78" s="421" t="s">
        <v>262</v>
      </c>
      <c r="I78" s="283"/>
      <c r="J78" s="283"/>
      <c r="K78" s="283"/>
      <c r="L78" s="283"/>
      <c r="M78" s="283"/>
      <c r="N78" s="283"/>
      <c r="O78" s="283"/>
      <c r="P78" s="283"/>
      <c r="Q78" s="283"/>
    </row>
    <row r="79" spans="1:17" s="229" customFormat="1" ht="16.5" thickBot="1">
      <c r="A79" s="163"/>
      <c r="B79" s="127"/>
      <c r="C79" s="128"/>
      <c r="D79" s="129"/>
      <c r="E79" s="129"/>
      <c r="F79" s="129"/>
      <c r="G79" s="129"/>
      <c r="H79" s="296"/>
      <c r="I79" s="283"/>
      <c r="J79" s="283"/>
      <c r="K79" s="283"/>
      <c r="L79" s="283"/>
      <c r="M79" s="283"/>
      <c r="N79" s="283"/>
      <c r="O79" s="283"/>
      <c r="P79" s="283"/>
      <c r="Q79" s="283"/>
    </row>
    <row r="80" spans="1:17" s="229" customFormat="1" ht="16.5" thickBot="1">
      <c r="A80" s="474" t="s">
        <v>139</v>
      </c>
      <c r="B80" s="475"/>
      <c r="C80" s="475"/>
      <c r="D80" s="475"/>
      <c r="E80" s="476"/>
      <c r="F80" s="530"/>
      <c r="G80" s="531"/>
      <c r="H80" s="531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1:17" s="229" customFormat="1" ht="16.5" thickBot="1">
      <c r="A81" s="474" t="s">
        <v>140</v>
      </c>
      <c r="B81" s="476"/>
      <c r="C81" s="175"/>
      <c r="D81" s="477" t="s">
        <v>141</v>
      </c>
      <c r="E81" s="478"/>
      <c r="F81" s="170"/>
      <c r="G81" s="170"/>
      <c r="H81" s="296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1:17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296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1:17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296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1:17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296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1:17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296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1:17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296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1:17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296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1:17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296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1:17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296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1:17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296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1:17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297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1:17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297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1:17" s="94" customFormat="1">
      <c r="B93" s="189"/>
      <c r="C93" s="190"/>
      <c r="D93" s="190"/>
      <c r="E93" s="190"/>
      <c r="F93" s="190"/>
      <c r="G93" s="190"/>
      <c r="H93" s="298"/>
      <c r="I93" s="96"/>
      <c r="J93" s="96"/>
      <c r="K93" s="96"/>
      <c r="L93" s="96"/>
      <c r="M93" s="96"/>
      <c r="N93" s="96"/>
      <c r="O93" s="96"/>
      <c r="P93" s="96"/>
      <c r="Q93" s="96"/>
    </row>
    <row r="94" spans="1:17" s="94" customFormat="1">
      <c r="B94" s="189"/>
      <c r="C94" s="190"/>
      <c r="D94" s="190"/>
      <c r="E94" s="190"/>
      <c r="F94" s="190"/>
      <c r="G94" s="190"/>
      <c r="H94" s="298"/>
      <c r="I94" s="96"/>
      <c r="J94" s="96"/>
      <c r="K94" s="96"/>
      <c r="L94" s="96"/>
      <c r="M94" s="96"/>
      <c r="N94" s="96"/>
      <c r="O94" s="96"/>
      <c r="P94" s="96"/>
      <c r="Q94" s="96"/>
    </row>
    <row r="95" spans="1:17" s="94" customFormat="1">
      <c r="B95" s="189"/>
      <c r="C95" s="190"/>
      <c r="D95" s="190"/>
      <c r="E95" s="190"/>
      <c r="F95" s="190"/>
      <c r="G95" s="190"/>
      <c r="H95" s="298"/>
      <c r="I95" s="96"/>
      <c r="J95" s="96"/>
      <c r="K95" s="96"/>
      <c r="L95" s="96"/>
      <c r="M95" s="96"/>
      <c r="N95" s="96"/>
      <c r="O95" s="96"/>
      <c r="P95" s="96"/>
      <c r="Q95" s="96"/>
    </row>
    <row r="96" spans="1:17" s="94" customFormat="1">
      <c r="B96" s="189"/>
      <c r="C96" s="190"/>
      <c r="D96" s="190"/>
      <c r="E96" s="190"/>
      <c r="F96" s="190"/>
      <c r="G96" s="190"/>
      <c r="H96" s="298"/>
      <c r="I96" s="96"/>
      <c r="J96" s="96"/>
      <c r="K96" s="96"/>
      <c r="L96" s="96"/>
      <c r="M96" s="96"/>
      <c r="N96" s="96"/>
      <c r="O96" s="96"/>
      <c r="P96" s="96"/>
      <c r="Q96" s="96"/>
    </row>
    <row r="97" spans="1:17" s="94" customFormat="1">
      <c r="B97" s="189"/>
      <c r="C97" s="190"/>
      <c r="D97" s="190"/>
      <c r="E97" s="190"/>
      <c r="F97" s="190"/>
      <c r="G97" s="190"/>
      <c r="H97" s="298"/>
      <c r="I97" s="96"/>
      <c r="J97" s="96"/>
      <c r="K97" s="96"/>
      <c r="L97" s="96"/>
      <c r="M97" s="96"/>
      <c r="N97" s="96"/>
      <c r="O97" s="96"/>
      <c r="P97" s="96"/>
      <c r="Q97" s="96"/>
    </row>
    <row r="98" spans="1:17" s="94" customFormat="1">
      <c r="B98" s="189"/>
      <c r="C98" s="190"/>
      <c r="D98" s="190"/>
      <c r="E98" s="190"/>
      <c r="F98" s="190"/>
      <c r="G98" s="190"/>
      <c r="H98" s="298"/>
      <c r="I98" s="96"/>
      <c r="J98" s="96"/>
      <c r="K98" s="96"/>
      <c r="L98" s="96"/>
      <c r="M98" s="96"/>
      <c r="N98" s="96"/>
      <c r="O98" s="96"/>
      <c r="P98" s="96"/>
      <c r="Q98" s="96"/>
    </row>
    <row r="99" spans="1:17" s="94" customFormat="1">
      <c r="B99" s="189"/>
      <c r="C99" s="190"/>
      <c r="D99" s="190"/>
      <c r="E99" s="190"/>
      <c r="F99" s="190"/>
      <c r="G99" s="190"/>
      <c r="H99" s="298"/>
      <c r="I99" s="96"/>
      <c r="J99" s="96"/>
      <c r="K99" s="96"/>
      <c r="L99" s="96"/>
      <c r="M99" s="96"/>
      <c r="N99" s="96"/>
      <c r="O99" s="96"/>
      <c r="P99" s="96"/>
      <c r="Q99" s="96"/>
    </row>
    <row r="100" spans="1:17" s="94" customFormat="1">
      <c r="B100" s="189"/>
      <c r="C100" s="190"/>
      <c r="D100" s="190"/>
      <c r="E100" s="190"/>
      <c r="F100" s="190"/>
      <c r="G100" s="190"/>
      <c r="H100" s="298"/>
      <c r="I100" s="96"/>
      <c r="J100" s="96"/>
      <c r="K100" s="96"/>
      <c r="L100" s="96"/>
      <c r="M100" s="96"/>
      <c r="N100" s="96"/>
      <c r="O100" s="96"/>
      <c r="P100" s="96"/>
      <c r="Q100" s="96"/>
    </row>
    <row r="104" spans="1:17">
      <c r="A104" s="12"/>
      <c r="B104" s="12"/>
      <c r="C104" s="13"/>
      <c r="D104" s="13"/>
      <c r="E104" s="13"/>
      <c r="F104" s="9"/>
      <c r="G104" s="9"/>
      <c r="H104" s="54"/>
    </row>
  </sheetData>
  <mergeCells count="17">
    <mergeCell ref="F80:H80"/>
    <mergeCell ref="A39:B39"/>
    <mergeCell ref="A67:B67"/>
    <mergeCell ref="A81:B81"/>
    <mergeCell ref="D81:E81"/>
    <mergeCell ref="A80:E80"/>
    <mergeCell ref="A6:G6"/>
    <mergeCell ref="A7:G7"/>
    <mergeCell ref="A8:H8"/>
    <mergeCell ref="A9:B9"/>
    <mergeCell ref="A37:H38"/>
    <mergeCell ref="H1:H5"/>
    <mergeCell ref="A1:A4"/>
    <mergeCell ref="B1:G1"/>
    <mergeCell ref="B2:G2"/>
    <mergeCell ref="B3:G3"/>
    <mergeCell ref="B4:G4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9"/>
  <sheetViews>
    <sheetView topLeftCell="A17" workbookViewId="0">
      <selection activeCell="A39" sqref="A39:H39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46"/>
      <c r="B1" s="447" t="s">
        <v>0</v>
      </c>
      <c r="C1" s="447"/>
      <c r="D1" s="447"/>
      <c r="E1" s="447"/>
      <c r="F1" s="447"/>
      <c r="G1" s="447"/>
      <c r="H1" s="377"/>
    </row>
    <row r="2" spans="1:15" ht="15.75">
      <c r="A2" s="446"/>
      <c r="B2" s="448" t="s">
        <v>241</v>
      </c>
      <c r="C2" s="448"/>
      <c r="D2" s="448"/>
      <c r="E2" s="448"/>
      <c r="F2" s="448"/>
      <c r="G2" s="448"/>
      <c r="H2" s="378"/>
    </row>
    <row r="3" spans="1:15">
      <c r="A3" s="446"/>
      <c r="B3" s="449" t="s">
        <v>244</v>
      </c>
      <c r="C3" s="449"/>
      <c r="D3" s="449"/>
      <c r="E3" s="449"/>
      <c r="F3" s="449"/>
      <c r="G3" s="449"/>
      <c r="H3" s="375"/>
    </row>
    <row r="4" spans="1:15" ht="15.75">
      <c r="A4" s="446"/>
      <c r="B4" s="448" t="s">
        <v>243</v>
      </c>
      <c r="C4" s="448"/>
      <c r="D4" s="448"/>
      <c r="E4" s="448"/>
      <c r="F4" s="448"/>
      <c r="G4" s="448"/>
      <c r="H4" s="378"/>
    </row>
    <row r="5" spans="1:15" ht="15.75" thickBot="1"/>
    <row r="6" spans="1:15" ht="15.75" thickBot="1">
      <c r="A6" s="537" t="s">
        <v>197</v>
      </c>
      <c r="B6" s="538"/>
      <c r="C6" s="538"/>
      <c r="D6" s="538"/>
      <c r="E6" s="538"/>
      <c r="F6" s="538"/>
      <c r="G6" s="538"/>
      <c r="H6" s="36" t="s">
        <v>206</v>
      </c>
    </row>
    <row r="7" spans="1:15" ht="15.75" thickBot="1">
      <c r="A7" s="537" t="s">
        <v>250</v>
      </c>
      <c r="B7" s="538"/>
      <c r="C7" s="538"/>
      <c r="D7" s="538"/>
      <c r="E7" s="538"/>
      <c r="F7" s="538"/>
      <c r="G7" s="538"/>
      <c r="H7" s="4" t="s">
        <v>271</v>
      </c>
    </row>
    <row r="8" spans="1:15">
      <c r="A8" s="544" t="s">
        <v>199</v>
      </c>
      <c r="B8" s="545"/>
      <c r="C8" s="545"/>
      <c r="D8" s="545"/>
      <c r="E8" s="545"/>
      <c r="F8" s="545"/>
      <c r="G8" s="545"/>
      <c r="H8" s="545"/>
    </row>
    <row r="9" spans="1:15" ht="20.25">
      <c r="A9" s="574" t="s">
        <v>140</v>
      </c>
      <c r="B9" s="574"/>
      <c r="C9" s="574"/>
      <c r="D9" s="574"/>
      <c r="E9" s="574"/>
      <c r="F9" s="574"/>
      <c r="G9" s="574"/>
      <c r="H9" s="574"/>
    </row>
    <row r="10" spans="1:15" s="7" customFormat="1" ht="15.75">
      <c r="A10" s="568" t="s">
        <v>255</v>
      </c>
      <c r="B10" s="568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229" customFormat="1" ht="15.75">
      <c r="A11" s="302" t="s">
        <v>15</v>
      </c>
      <c r="B11" s="303" t="s">
        <v>16</v>
      </c>
      <c r="C11" s="313" t="s">
        <v>17</v>
      </c>
      <c r="D11" s="81">
        <v>82527</v>
      </c>
      <c r="E11" s="81">
        <f t="shared" ref="E11:E15" si="0">D11*12.5%</f>
        <v>10315.875</v>
      </c>
      <c r="F11" s="81">
        <v>1100</v>
      </c>
      <c r="G11" s="305">
        <f>D11+E11-F11</f>
        <v>91742.875</v>
      </c>
      <c r="H11" s="359" t="s">
        <v>205</v>
      </c>
    </row>
    <row r="12" spans="1:15" s="229" customFormat="1" ht="15.7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18</v>
      </c>
      <c r="C15" s="92" t="s">
        <v>19</v>
      </c>
      <c r="D15" s="82">
        <v>83943</v>
      </c>
      <c r="E15" s="82">
        <f t="shared" si="0"/>
        <v>10492.875</v>
      </c>
      <c r="F15" s="82">
        <v>1100</v>
      </c>
      <c r="G15" s="87">
        <f t="shared" ref="G15:G76" si="1">D15+E15-F15</f>
        <v>93335.875</v>
      </c>
      <c r="H15" s="359" t="s">
        <v>205</v>
      </c>
      <c r="L15" s="282"/>
      <c r="M15" s="283"/>
      <c r="N15" s="283"/>
      <c r="O15" s="283"/>
    </row>
    <row r="16" spans="1:15" s="229" customFormat="1" ht="15.75">
      <c r="A16" s="90" t="s">
        <v>15</v>
      </c>
      <c r="B16" s="91" t="s">
        <v>263</v>
      </c>
      <c r="C16" s="92" t="s">
        <v>264</v>
      </c>
      <c r="D16" s="412"/>
      <c r="E16" s="412"/>
      <c r="F16" s="412"/>
      <c r="G16" s="87"/>
      <c r="H16" s="411"/>
      <c r="L16" s="282"/>
      <c r="M16" s="283"/>
      <c r="N16" s="283"/>
      <c r="O16" s="283"/>
    </row>
    <row r="17" spans="1:15" s="284" customFormat="1" ht="15.75">
      <c r="A17" s="90" t="s">
        <v>26</v>
      </c>
      <c r="B17" s="91" t="s">
        <v>27</v>
      </c>
      <c r="C17" s="92" t="s">
        <v>23</v>
      </c>
      <c r="D17" s="82">
        <v>85004</v>
      </c>
      <c r="E17" s="82">
        <v>10912.62</v>
      </c>
      <c r="F17" s="82">
        <v>1100</v>
      </c>
      <c r="G17" s="87">
        <f t="shared" si="1"/>
        <v>94816.62</v>
      </c>
      <c r="H17" s="411" t="s">
        <v>205</v>
      </c>
      <c r="L17" s="285"/>
      <c r="M17" s="286"/>
      <c r="N17" s="286"/>
      <c r="O17" s="286"/>
    </row>
    <row r="18" spans="1:15" s="229" customFormat="1" ht="15.7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>
      <c r="A23" s="103" t="s">
        <v>59</v>
      </c>
      <c r="B23" s="91" t="s">
        <v>60</v>
      </c>
      <c r="C23" s="92" t="s">
        <v>19</v>
      </c>
      <c r="D23" s="82">
        <v>93601</v>
      </c>
      <c r="E23" s="82">
        <f t="shared" ref="E23:E28" si="2">D23*12.5%</f>
        <v>11700.125</v>
      </c>
      <c r="F23" s="82">
        <v>1100</v>
      </c>
      <c r="G23" s="87">
        <f t="shared" si="1"/>
        <v>104201.125</v>
      </c>
      <c r="H23" s="359" t="s">
        <v>205</v>
      </c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41</v>
      </c>
      <c r="C24" s="92" t="s">
        <v>23</v>
      </c>
      <c r="D24" s="82">
        <v>90719</v>
      </c>
      <c r="E24" s="82">
        <f t="shared" si="2"/>
        <v>11339.875</v>
      </c>
      <c r="F24" s="82">
        <v>1100</v>
      </c>
      <c r="G24" s="87">
        <f t="shared" si="1"/>
        <v>100958.875</v>
      </c>
      <c r="H24" s="359" t="s">
        <v>205</v>
      </c>
      <c r="L24" s="282"/>
      <c r="M24" s="283"/>
      <c r="N24" s="283"/>
      <c r="O24" s="283"/>
    </row>
    <row r="25" spans="1:15" s="229" customFormat="1" ht="15.75">
      <c r="A25" s="103" t="s">
        <v>40</v>
      </c>
      <c r="B25" s="91" t="s">
        <v>42</v>
      </c>
      <c r="C25" s="92" t="s">
        <v>43</v>
      </c>
      <c r="D25" s="82">
        <v>96028</v>
      </c>
      <c r="E25" s="82">
        <f t="shared" si="2"/>
        <v>12003.5</v>
      </c>
      <c r="F25" s="82">
        <v>1100</v>
      </c>
      <c r="G25" s="87">
        <f t="shared" si="1"/>
        <v>106931.5</v>
      </c>
      <c r="H25" s="359" t="s">
        <v>205</v>
      </c>
      <c r="L25" s="282"/>
      <c r="M25" s="283"/>
      <c r="N25" s="283"/>
      <c r="O25" s="283"/>
    </row>
    <row r="26" spans="1:15" s="229" customFormat="1" ht="15.7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44</v>
      </c>
      <c r="C27" s="92" t="s">
        <v>45</v>
      </c>
      <c r="D27" s="82">
        <v>91346</v>
      </c>
      <c r="E27" s="82">
        <f t="shared" si="2"/>
        <v>11418.25</v>
      </c>
      <c r="F27" s="82">
        <v>1100</v>
      </c>
      <c r="G27" s="87">
        <f t="shared" si="1"/>
        <v>101664.25</v>
      </c>
      <c r="H27" s="359" t="s">
        <v>205</v>
      </c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46</v>
      </c>
      <c r="C28" s="92" t="s">
        <v>45</v>
      </c>
      <c r="D28" s="82">
        <v>90668</v>
      </c>
      <c r="E28" s="82">
        <f t="shared" si="2"/>
        <v>11333.5</v>
      </c>
      <c r="F28" s="82">
        <v>1100</v>
      </c>
      <c r="G28" s="87">
        <f t="shared" si="1"/>
        <v>100901.5</v>
      </c>
      <c r="H28" s="359" t="s">
        <v>205</v>
      </c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47</v>
      </c>
      <c r="C29" s="92" t="s">
        <v>233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49</v>
      </c>
      <c r="C30" s="92" t="s">
        <v>233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>
      <c r="A38" s="371"/>
      <c r="B38" s="314"/>
      <c r="C38" s="315"/>
      <c r="D38" s="372"/>
      <c r="E38" s="167"/>
      <c r="F38" s="167"/>
      <c r="G38" s="316"/>
      <c r="H38" s="167"/>
      <c r="IB38" s="229"/>
    </row>
    <row r="39" spans="1:236" s="229" customFormat="1" ht="21" thickBot="1">
      <c r="A39" s="527" t="s">
        <v>66</v>
      </c>
      <c r="B39" s="528"/>
      <c r="C39" s="528"/>
      <c r="D39" s="528"/>
      <c r="E39" s="528"/>
      <c r="F39" s="528"/>
      <c r="G39" s="528"/>
      <c r="H39" s="529"/>
      <c r="L39" s="283"/>
      <c r="M39" s="283"/>
      <c r="N39" s="283"/>
      <c r="O39" s="283"/>
    </row>
    <row r="40" spans="1:236" s="287" customFormat="1" ht="16.5" thickBot="1">
      <c r="A40" s="539" t="s">
        <v>7</v>
      </c>
      <c r="B40" s="540"/>
      <c r="C40" s="309" t="s">
        <v>8</v>
      </c>
      <c r="D40" s="309" t="s">
        <v>200</v>
      </c>
      <c r="E40" s="309" t="s">
        <v>11</v>
      </c>
      <c r="F40" s="309" t="s">
        <v>204</v>
      </c>
      <c r="G40" s="366" t="s">
        <v>201</v>
      </c>
      <c r="H40" s="381"/>
      <c r="I40" s="288"/>
      <c r="M40" s="163"/>
      <c r="N40" s="163"/>
      <c r="O40" s="163"/>
      <c r="P40" s="163"/>
    </row>
    <row r="41" spans="1:236" s="175" customFormat="1" ht="15.7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3"/>
      <c r="I41" s="129"/>
      <c r="M41" s="288"/>
      <c r="N41" s="288"/>
      <c r="O41" s="288"/>
      <c r="P41" s="288"/>
    </row>
    <row r="42" spans="1:236" s="175" customFormat="1" ht="15.7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>
      <c r="A44" s="90" t="s">
        <v>75</v>
      </c>
      <c r="B44" s="91" t="s">
        <v>76</v>
      </c>
      <c r="C44" s="115" t="s">
        <v>77</v>
      </c>
      <c r="D44" s="82">
        <v>89714</v>
      </c>
      <c r="E44" s="82">
        <f t="shared" ref="E44:E46" si="3">D44*12.5%</f>
        <v>11214.25</v>
      </c>
      <c r="F44" s="82">
        <v>1100</v>
      </c>
      <c r="G44" s="87">
        <f t="shared" si="1"/>
        <v>99828.25</v>
      </c>
      <c r="H44" s="359" t="s">
        <v>205</v>
      </c>
      <c r="I44" s="129"/>
      <c r="M44" s="283"/>
      <c r="N44" s="283"/>
      <c r="O44" s="283"/>
      <c r="P44" s="283"/>
    </row>
    <row r="45" spans="1:236" s="284" customFormat="1" ht="15.75">
      <c r="A45" s="90" t="s">
        <v>75</v>
      </c>
      <c r="B45" s="91" t="s">
        <v>78</v>
      </c>
      <c r="C45" s="115" t="s">
        <v>43</v>
      </c>
      <c r="D45" s="82">
        <v>91231</v>
      </c>
      <c r="E45" s="82">
        <f t="shared" si="3"/>
        <v>11403.875</v>
      </c>
      <c r="F45" s="82">
        <v>1100</v>
      </c>
      <c r="G45" s="87">
        <f t="shared" si="1"/>
        <v>101534.875</v>
      </c>
      <c r="H45" s="359" t="s">
        <v>205</v>
      </c>
      <c r="I45" s="129"/>
      <c r="M45" s="286"/>
      <c r="N45" s="286"/>
      <c r="O45" s="286"/>
      <c r="P45" s="286"/>
    </row>
    <row r="46" spans="1:236" s="229" customFormat="1" ht="15.75">
      <c r="A46" s="90" t="s">
        <v>79</v>
      </c>
      <c r="B46" s="91" t="s">
        <v>80</v>
      </c>
      <c r="C46" s="115" t="s">
        <v>43</v>
      </c>
      <c r="D46" s="82">
        <v>92748</v>
      </c>
      <c r="E46" s="82">
        <f t="shared" si="3"/>
        <v>11593.5</v>
      </c>
      <c r="F46" s="82">
        <v>1100</v>
      </c>
      <c r="G46" s="87">
        <f t="shared" si="1"/>
        <v>103241.5</v>
      </c>
      <c r="H46" s="359" t="s">
        <v>205</v>
      </c>
      <c r="I46" s="129"/>
      <c r="M46" s="283"/>
      <c r="N46" s="283"/>
      <c r="O46" s="283"/>
      <c r="P46" s="283"/>
    </row>
    <row r="47" spans="1:236" s="229" customFormat="1" ht="15.7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>
      <c r="A67" s="575" t="s">
        <v>118</v>
      </c>
      <c r="B67" s="576"/>
      <c r="C67" s="576"/>
      <c r="D67" s="576"/>
      <c r="E67" s="576"/>
      <c r="F67" s="576"/>
      <c r="G67" s="576"/>
      <c r="H67" s="577"/>
      <c r="L67" s="283"/>
      <c r="M67" s="283"/>
      <c r="N67" s="283"/>
      <c r="O67" s="283"/>
    </row>
    <row r="68" spans="1:16" s="229" customFormat="1" ht="16.5" thickBot="1">
      <c r="A68" s="539" t="s">
        <v>7</v>
      </c>
      <c r="B68" s="540"/>
      <c r="C68" s="309" t="s">
        <v>8</v>
      </c>
      <c r="D68" s="308" t="s">
        <v>200</v>
      </c>
      <c r="E68" s="309" t="s">
        <v>11</v>
      </c>
      <c r="F68" s="309" t="s">
        <v>204</v>
      </c>
      <c r="G68" s="366" t="s">
        <v>201</v>
      </c>
      <c r="H68" s="308"/>
      <c r="I68" s="288"/>
      <c r="M68" s="283"/>
      <c r="N68" s="283"/>
      <c r="O68" s="283"/>
      <c r="P68" s="283"/>
    </row>
    <row r="69" spans="1:16" s="229" customFormat="1" ht="15.75">
      <c r="A69" s="379" t="s">
        <v>124</v>
      </c>
      <c r="B69" s="380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>
      <c r="A76" s="134" t="s">
        <v>119</v>
      </c>
      <c r="B76" s="135" t="s">
        <v>122</v>
      </c>
      <c r="C76" s="92" t="s">
        <v>123</v>
      </c>
      <c r="D76" s="82">
        <v>98917</v>
      </c>
      <c r="E76" s="82">
        <f t="shared" ref="E76" si="4">D76*12.5%</f>
        <v>12364.625</v>
      </c>
      <c r="F76" s="82">
        <v>1100</v>
      </c>
      <c r="G76" s="87">
        <f t="shared" si="1"/>
        <v>110181.625</v>
      </c>
      <c r="H76" s="359" t="s">
        <v>205</v>
      </c>
      <c r="I76" s="129"/>
      <c r="J76" s="175"/>
      <c r="M76" s="286"/>
      <c r="N76" s="286"/>
      <c r="O76" s="286"/>
      <c r="P76" s="286"/>
    </row>
    <row r="77" spans="1:16" s="229" customFormat="1" ht="15.7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2"/>
      <c r="I79" s="129"/>
      <c r="M79" s="283"/>
      <c r="N79" s="283"/>
      <c r="O79" s="283"/>
      <c r="P79" s="283"/>
    </row>
    <row r="80" spans="1:16" s="229" customFormat="1" ht="16.5" thickBot="1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>
      <c r="A81" s="474" t="s">
        <v>139</v>
      </c>
      <c r="B81" s="475"/>
      <c r="C81" s="475"/>
      <c r="D81" s="475"/>
      <c r="E81" s="476"/>
      <c r="F81" s="530"/>
      <c r="G81" s="531"/>
      <c r="H81" s="531"/>
      <c r="L81" s="283"/>
      <c r="M81" s="283"/>
      <c r="N81" s="283"/>
      <c r="O81" s="283"/>
    </row>
    <row r="82" spans="1:15" s="229" customFormat="1" ht="16.5" thickBot="1">
      <c r="A82" s="474" t="s">
        <v>140</v>
      </c>
      <c r="B82" s="476"/>
      <c r="C82" s="175"/>
      <c r="D82" s="477" t="s">
        <v>141</v>
      </c>
      <c r="E82" s="478"/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5"/>
  <sheetViews>
    <sheetView tabSelected="1" topLeftCell="A15" workbookViewId="0">
      <selection activeCell="A39" sqref="A39:H39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46"/>
      <c r="B1" s="447" t="s">
        <v>0</v>
      </c>
      <c r="C1" s="447"/>
      <c r="D1" s="447"/>
      <c r="E1" s="447"/>
      <c r="F1" s="447"/>
      <c r="G1" s="447"/>
      <c r="H1" s="447"/>
    </row>
    <row r="2" spans="1:15" ht="15.75">
      <c r="A2" s="446"/>
      <c r="B2" s="448" t="s">
        <v>241</v>
      </c>
      <c r="C2" s="448"/>
      <c r="D2" s="448"/>
      <c r="E2" s="448"/>
      <c r="F2" s="448"/>
      <c r="G2" s="448"/>
      <c r="H2" s="448"/>
    </row>
    <row r="3" spans="1:15">
      <c r="A3" s="446"/>
      <c r="B3" s="514" t="s">
        <v>244</v>
      </c>
      <c r="C3" s="514"/>
      <c r="D3" s="514"/>
      <c r="E3" s="514"/>
      <c r="F3" s="514"/>
      <c r="G3" s="514"/>
      <c r="H3" s="514"/>
    </row>
    <row r="4" spans="1:15" ht="15.75">
      <c r="A4" s="446"/>
      <c r="B4" s="448" t="s">
        <v>243</v>
      </c>
      <c r="C4" s="448"/>
      <c r="D4" s="448"/>
      <c r="E4" s="448"/>
      <c r="F4" s="448"/>
      <c r="G4" s="448"/>
      <c r="H4" s="448"/>
    </row>
    <row r="5" spans="1:15" ht="15.75" thickBot="1"/>
    <row r="6" spans="1:15" ht="15.75" thickBot="1">
      <c r="A6" s="537" t="s">
        <v>197</v>
      </c>
      <c r="B6" s="538"/>
      <c r="C6" s="538"/>
      <c r="D6" s="538"/>
      <c r="E6" s="538"/>
      <c r="F6" s="538"/>
      <c r="G6" s="538"/>
      <c r="H6" s="36" t="s">
        <v>207</v>
      </c>
    </row>
    <row r="7" spans="1:15" ht="15.75" thickBot="1">
      <c r="A7" s="537" t="s">
        <v>251</v>
      </c>
      <c r="B7" s="538"/>
      <c r="C7" s="538"/>
      <c r="D7" s="538"/>
      <c r="E7" s="538"/>
      <c r="F7" s="538"/>
      <c r="G7" s="538"/>
      <c r="H7" s="4" t="s">
        <v>271</v>
      </c>
    </row>
    <row r="8" spans="1:15">
      <c r="A8" s="544" t="s">
        <v>199</v>
      </c>
      <c r="B8" s="545"/>
      <c r="C8" s="545"/>
      <c r="D8" s="545"/>
      <c r="E8" s="545"/>
      <c r="F8" s="545"/>
      <c r="G8" s="545"/>
      <c r="H8" s="545"/>
    </row>
    <row r="9" spans="1:15">
      <c r="A9" s="578" t="s">
        <v>140</v>
      </c>
      <c r="B9" s="578"/>
      <c r="C9" s="578"/>
      <c r="D9" s="578"/>
      <c r="E9" s="578"/>
      <c r="F9" s="578"/>
      <c r="G9" s="578"/>
      <c r="H9" s="578"/>
    </row>
    <row r="10" spans="1:15" s="7" customFormat="1" ht="15.75">
      <c r="A10" s="568" t="s">
        <v>256</v>
      </c>
      <c r="B10" s="568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157" customFormat="1" ht="14.25">
      <c r="A11" s="324" t="s">
        <v>15</v>
      </c>
      <c r="B11" s="325" t="s">
        <v>16</v>
      </c>
      <c r="C11" s="347" t="s">
        <v>17</v>
      </c>
      <c r="D11" s="318">
        <v>81886</v>
      </c>
      <c r="E11" s="318">
        <f t="shared" ref="E11:E16" si="0">D11*12.5%</f>
        <v>10235.75</v>
      </c>
      <c r="F11" s="318">
        <v>1100</v>
      </c>
      <c r="G11" s="327">
        <f>D11+E11-F11</f>
        <v>91021.75</v>
      </c>
      <c r="H11" s="364" t="s">
        <v>205</v>
      </c>
    </row>
    <row r="12" spans="1:15" s="157" customFormat="1" ht="14.25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4"/>
    </row>
    <row r="13" spans="1:15" s="157" customFormat="1" ht="14.25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4"/>
      <c r="L13" s="158"/>
      <c r="M13" s="159"/>
      <c r="N13" s="159"/>
      <c r="O13" s="159"/>
    </row>
    <row r="14" spans="1:15" s="157" customFormat="1" ht="14.25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4"/>
      <c r="L14" s="158"/>
      <c r="M14" s="159"/>
      <c r="N14" s="159"/>
      <c r="O14" s="159"/>
    </row>
    <row r="15" spans="1:15" s="157" customFormat="1" ht="14.25">
      <c r="A15" s="242" t="s">
        <v>15</v>
      </c>
      <c r="B15" s="243" t="s">
        <v>18</v>
      </c>
      <c r="C15" s="244" t="s">
        <v>19</v>
      </c>
      <c r="D15" s="257">
        <v>82636</v>
      </c>
      <c r="E15" s="257">
        <f t="shared" si="0"/>
        <v>10329.5</v>
      </c>
      <c r="F15" s="257">
        <v>1100</v>
      </c>
      <c r="G15" s="319">
        <f>D15+E15-F15</f>
        <v>91865.5</v>
      </c>
      <c r="H15" s="364" t="s">
        <v>205</v>
      </c>
      <c r="L15" s="158"/>
      <c r="M15" s="159"/>
      <c r="N15" s="159"/>
      <c r="O15" s="159"/>
    </row>
    <row r="16" spans="1:15" s="157" customFormat="1">
      <c r="A16" s="90" t="s">
        <v>15</v>
      </c>
      <c r="B16" s="91" t="s">
        <v>263</v>
      </c>
      <c r="C16" s="92" t="s">
        <v>264</v>
      </c>
      <c r="D16" s="257">
        <v>86356</v>
      </c>
      <c r="E16" s="257">
        <f t="shared" si="0"/>
        <v>10794.5</v>
      </c>
      <c r="F16" s="257">
        <v>1100</v>
      </c>
      <c r="G16" s="319">
        <f>D16+E16-F16</f>
        <v>96050.5</v>
      </c>
      <c r="H16" s="364" t="s">
        <v>205</v>
      </c>
      <c r="L16" s="158"/>
      <c r="M16" s="159"/>
      <c r="N16" s="159"/>
      <c r="O16" s="159"/>
    </row>
    <row r="17" spans="1:15" s="160" customFormat="1" ht="14.25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4"/>
      <c r="L17" s="161"/>
      <c r="M17" s="162"/>
      <c r="N17" s="162"/>
      <c r="O17" s="162"/>
    </row>
    <row r="18" spans="1:15" s="157" customFormat="1" ht="14.25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4"/>
      <c r="L18" s="159"/>
      <c r="M18" s="159"/>
      <c r="N18" s="159"/>
      <c r="O18" s="159"/>
    </row>
    <row r="19" spans="1:15" s="157" customFormat="1" ht="14.25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4"/>
      <c r="L19" s="159"/>
      <c r="M19" s="159"/>
      <c r="N19" s="159"/>
      <c r="O19" s="159"/>
    </row>
    <row r="20" spans="1:15" s="157" customFormat="1" ht="14.25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4"/>
      <c r="L20" s="159"/>
      <c r="M20" s="159"/>
      <c r="N20" s="159"/>
      <c r="O20" s="159"/>
    </row>
    <row r="21" spans="1:15" s="157" customFormat="1" ht="14.25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4"/>
      <c r="L21" s="159"/>
      <c r="M21" s="159"/>
      <c r="N21" s="159"/>
      <c r="O21" s="159"/>
    </row>
    <row r="22" spans="1:15" s="157" customFormat="1" ht="14.25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4"/>
      <c r="L22" s="159"/>
      <c r="M22" s="159"/>
      <c r="N22" s="159"/>
      <c r="O22" s="159"/>
    </row>
    <row r="23" spans="1:15" s="157" customFormat="1" ht="14.25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4"/>
      <c r="L23" s="158"/>
      <c r="M23" s="159"/>
      <c r="N23" s="159"/>
      <c r="O23" s="159"/>
    </row>
    <row r="24" spans="1:15" s="157" customFormat="1" ht="14.25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4"/>
      <c r="L24" s="158"/>
      <c r="M24" s="159"/>
      <c r="N24" s="159"/>
      <c r="O24" s="159"/>
    </row>
    <row r="25" spans="1:15" s="157" customFormat="1" ht="14.25">
      <c r="A25" s="249" t="s">
        <v>40</v>
      </c>
      <c r="B25" s="243" t="s">
        <v>42</v>
      </c>
      <c r="C25" s="244" t="s">
        <v>43</v>
      </c>
      <c r="D25" s="257">
        <v>92136</v>
      </c>
      <c r="E25" s="257">
        <f t="shared" ref="E25:E31" si="1">D25*12.5%</f>
        <v>11517</v>
      </c>
      <c r="F25" s="257">
        <v>1100</v>
      </c>
      <c r="G25" s="319">
        <f>D25+E25-F25</f>
        <v>102553</v>
      </c>
      <c r="H25" s="364" t="s">
        <v>205</v>
      </c>
      <c r="L25" s="158"/>
      <c r="M25" s="159"/>
      <c r="N25" s="159"/>
      <c r="O25" s="159"/>
    </row>
    <row r="26" spans="1:15" s="157" customFormat="1" ht="14.25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4"/>
      <c r="L26" s="158"/>
      <c r="M26" s="159"/>
      <c r="N26" s="159"/>
      <c r="O26" s="159"/>
    </row>
    <row r="27" spans="1:15" s="157" customFormat="1" ht="14.25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4"/>
      <c r="L27" s="158"/>
      <c r="M27" s="159"/>
      <c r="N27" s="159"/>
      <c r="O27" s="159"/>
    </row>
    <row r="28" spans="1:15" s="157" customFormat="1" ht="14.25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4"/>
      <c r="L28" s="158"/>
      <c r="M28" s="159"/>
      <c r="N28" s="159"/>
      <c r="O28" s="159"/>
    </row>
    <row r="29" spans="1:15" s="157" customFormat="1" ht="14.25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4"/>
      <c r="L29" s="158"/>
      <c r="M29" s="159"/>
      <c r="N29" s="159"/>
      <c r="O29" s="159"/>
    </row>
    <row r="30" spans="1:15" s="157" customFormat="1" ht="14.25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4"/>
      <c r="L30" s="158"/>
      <c r="M30" s="159"/>
      <c r="N30" s="159"/>
      <c r="O30" s="159"/>
    </row>
    <row r="31" spans="1:15" s="157" customFormat="1" ht="14.25">
      <c r="A31" s="249" t="s">
        <v>40</v>
      </c>
      <c r="B31" s="243" t="s">
        <v>50</v>
      </c>
      <c r="C31" s="244" t="s">
        <v>51</v>
      </c>
      <c r="D31" s="257">
        <v>90236</v>
      </c>
      <c r="E31" s="257">
        <f t="shared" si="1"/>
        <v>11279.5</v>
      </c>
      <c r="F31" s="257">
        <v>1100</v>
      </c>
      <c r="G31" s="319">
        <f>D31+E31-F31</f>
        <v>100415.5</v>
      </c>
      <c r="H31" s="364" t="s">
        <v>205</v>
      </c>
      <c r="L31" s="158"/>
      <c r="M31" s="159"/>
      <c r="N31" s="159"/>
      <c r="O31" s="159"/>
    </row>
    <row r="32" spans="1:15" s="157" customFormat="1" ht="14.25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4"/>
      <c r="L32" s="158"/>
      <c r="M32" s="159"/>
      <c r="N32" s="159"/>
      <c r="O32" s="159"/>
    </row>
    <row r="33" spans="1:236" s="157" customFormat="1" ht="14.25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4"/>
      <c r="L33" s="158"/>
      <c r="M33" s="159"/>
      <c r="N33" s="159"/>
      <c r="O33" s="159"/>
    </row>
    <row r="34" spans="1:236" s="160" customFormat="1" ht="14.25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4"/>
      <c r="L34" s="161"/>
      <c r="M34" s="162"/>
      <c r="N34" s="162"/>
      <c r="O34" s="162"/>
    </row>
    <row r="35" spans="1:236" s="157" customFormat="1" ht="14.25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4"/>
      <c r="L35" s="158"/>
      <c r="M35" s="159"/>
      <c r="N35" s="159"/>
      <c r="O35" s="159"/>
    </row>
    <row r="36" spans="1:236" s="157" customFormat="1" ht="14.25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4"/>
      <c r="L36" s="159"/>
      <c r="M36" s="159"/>
      <c r="N36" s="159"/>
      <c r="O36" s="159"/>
    </row>
    <row r="37" spans="1:236" s="157" customFormat="1" ht="14.25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4"/>
      <c r="L37" s="159"/>
      <c r="M37" s="159"/>
      <c r="N37" s="159"/>
      <c r="O37" s="159"/>
    </row>
    <row r="38" spans="1:236" s="159" customFormat="1" ht="21" thickBot="1">
      <c r="A38" s="384"/>
      <c r="B38" s="385"/>
      <c r="C38" s="386"/>
      <c r="D38" s="387"/>
      <c r="E38" s="388"/>
      <c r="F38" s="388"/>
      <c r="G38" s="388"/>
      <c r="H38" s="321"/>
      <c r="IB38" s="157"/>
    </row>
    <row r="39" spans="1:236" s="157" customFormat="1" ht="18.75" thickBot="1">
      <c r="A39" s="510" t="s">
        <v>66</v>
      </c>
      <c r="B39" s="511"/>
      <c r="C39" s="511"/>
      <c r="D39" s="511"/>
      <c r="E39" s="511"/>
      <c r="F39" s="511"/>
      <c r="G39" s="511"/>
      <c r="H39" s="581"/>
      <c r="L39" s="159"/>
      <c r="M39" s="159"/>
      <c r="N39" s="159"/>
      <c r="O39" s="159"/>
    </row>
    <row r="40" spans="1:236" s="113" customFormat="1" ht="15.75" thickBot="1">
      <c r="A40" s="579" t="s">
        <v>7</v>
      </c>
      <c r="B40" s="580"/>
      <c r="C40" s="382" t="s">
        <v>8</v>
      </c>
      <c r="D40" s="323" t="s">
        <v>200</v>
      </c>
      <c r="E40" s="323" t="s">
        <v>11</v>
      </c>
      <c r="F40" s="323" t="s">
        <v>204</v>
      </c>
      <c r="G40" s="383" t="s">
        <v>201</v>
      </c>
      <c r="H40" s="357"/>
      <c r="I40" s="166"/>
      <c r="M40" s="114"/>
      <c r="N40" s="114"/>
      <c r="O40" s="114"/>
      <c r="P40" s="114"/>
    </row>
    <row r="41" spans="1:236" s="156" customFormat="1" ht="14.25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4"/>
      <c r="I41" s="322"/>
      <c r="M41" s="166"/>
      <c r="N41" s="166"/>
      <c r="O41" s="166"/>
      <c r="P41" s="166"/>
    </row>
    <row r="42" spans="1:236" s="156" customFormat="1" ht="14.25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4"/>
      <c r="I42" s="322"/>
      <c r="M42" s="166"/>
      <c r="N42" s="166"/>
      <c r="O42" s="166"/>
      <c r="P42" s="166"/>
    </row>
    <row r="43" spans="1:236" s="156" customFormat="1" ht="14.25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4"/>
      <c r="I43" s="322"/>
      <c r="M43" s="166"/>
      <c r="N43" s="166"/>
      <c r="O43" s="166"/>
      <c r="P43" s="166"/>
    </row>
    <row r="44" spans="1:236" s="157" customFormat="1" ht="14.25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4"/>
      <c r="I44" s="322"/>
      <c r="M44" s="159"/>
      <c r="N44" s="159"/>
      <c r="O44" s="159"/>
      <c r="P44" s="159"/>
    </row>
    <row r="45" spans="1:236" s="160" customFormat="1" ht="14.25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4"/>
      <c r="I45" s="322"/>
      <c r="M45" s="162"/>
      <c r="N45" s="162"/>
      <c r="O45" s="162"/>
      <c r="P45" s="162"/>
    </row>
    <row r="46" spans="1:236" s="157" customFormat="1" ht="14.25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4"/>
      <c r="I46" s="322"/>
      <c r="M46" s="159"/>
      <c r="N46" s="159"/>
      <c r="O46" s="159"/>
      <c r="P46" s="159"/>
    </row>
    <row r="47" spans="1:236" s="157" customFormat="1" ht="14.25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4"/>
      <c r="I47" s="322"/>
      <c r="M47" s="159"/>
      <c r="N47" s="159"/>
      <c r="O47" s="159"/>
      <c r="P47" s="159"/>
    </row>
    <row r="48" spans="1:236" s="157" customFormat="1" ht="14.25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4"/>
      <c r="I48" s="322"/>
      <c r="M48" s="159"/>
      <c r="N48" s="159"/>
      <c r="O48" s="159"/>
      <c r="P48" s="159"/>
    </row>
    <row r="49" spans="1:16" s="157" customFormat="1" ht="14.25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4"/>
      <c r="I49" s="322"/>
      <c r="M49" s="159"/>
      <c r="N49" s="159"/>
      <c r="O49" s="159"/>
      <c r="P49" s="159"/>
    </row>
    <row r="50" spans="1:16" s="160" customFormat="1" ht="14.25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4"/>
      <c r="I50" s="322"/>
      <c r="M50" s="162"/>
      <c r="N50" s="162"/>
      <c r="O50" s="162"/>
      <c r="P50" s="162"/>
    </row>
    <row r="51" spans="1:16" s="160" customFormat="1" ht="14.25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4"/>
      <c r="I51" s="322"/>
      <c r="M51" s="162"/>
      <c r="N51" s="162"/>
      <c r="O51" s="162"/>
      <c r="P51" s="162"/>
    </row>
    <row r="52" spans="1:16" s="157" customFormat="1" ht="14.25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4"/>
      <c r="I52" s="322"/>
      <c r="M52" s="159"/>
      <c r="N52" s="159"/>
      <c r="O52" s="159"/>
      <c r="P52" s="159"/>
    </row>
    <row r="53" spans="1:16" s="157" customFormat="1" ht="14.25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4"/>
      <c r="I53" s="322"/>
      <c r="M53" s="159"/>
      <c r="N53" s="159"/>
      <c r="O53" s="159"/>
      <c r="P53" s="159"/>
    </row>
    <row r="54" spans="1:16" s="157" customFormat="1" ht="14.25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4"/>
      <c r="I54" s="322"/>
      <c r="M54" s="159"/>
      <c r="N54" s="159"/>
      <c r="O54" s="159"/>
      <c r="P54" s="159"/>
    </row>
    <row r="55" spans="1:16" s="157" customFormat="1" ht="14.25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4"/>
      <c r="I55" s="322"/>
      <c r="M55" s="159"/>
      <c r="N55" s="159"/>
      <c r="O55" s="159"/>
      <c r="P55" s="159"/>
    </row>
    <row r="56" spans="1:16" s="157" customFormat="1" ht="14.25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4"/>
      <c r="I56" s="322"/>
      <c r="M56" s="159"/>
      <c r="N56" s="159"/>
      <c r="O56" s="159"/>
      <c r="P56" s="159"/>
    </row>
    <row r="57" spans="1:16" s="113" customFormat="1" ht="14.25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4"/>
      <c r="I57" s="322"/>
      <c r="M57" s="114"/>
      <c r="N57" s="114"/>
      <c r="O57" s="114"/>
      <c r="P57" s="114"/>
    </row>
    <row r="58" spans="1:16" s="157" customFormat="1" ht="14.25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4"/>
      <c r="I58" s="322"/>
      <c r="M58" s="159"/>
      <c r="N58" s="159"/>
      <c r="O58" s="159"/>
      <c r="P58" s="159"/>
    </row>
    <row r="59" spans="1:16" s="160" customFormat="1" ht="14.25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4"/>
      <c r="I59" s="322"/>
    </row>
    <row r="60" spans="1:16" s="157" customFormat="1" ht="14.25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4"/>
      <c r="I60" s="322"/>
      <c r="M60" s="159"/>
      <c r="N60" s="159"/>
      <c r="O60" s="159"/>
      <c r="P60" s="159"/>
    </row>
    <row r="61" spans="1:16" s="157" customFormat="1" ht="14.25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4"/>
      <c r="I61" s="322"/>
      <c r="M61" s="159"/>
      <c r="N61" s="159"/>
      <c r="O61" s="159"/>
      <c r="P61" s="159"/>
    </row>
    <row r="62" spans="1:16" s="157" customFormat="1" ht="14.25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4"/>
      <c r="I62" s="322"/>
      <c r="M62" s="158"/>
      <c r="N62" s="158"/>
      <c r="O62" s="158"/>
      <c r="P62" s="158"/>
    </row>
    <row r="63" spans="1:16" s="157" customFormat="1" ht="14.25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4"/>
      <c r="I63" s="322"/>
      <c r="M63" s="158"/>
      <c r="N63" s="158"/>
      <c r="O63" s="158"/>
      <c r="P63" s="158"/>
    </row>
    <row r="64" spans="1:16" s="157" customFormat="1" ht="14.25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4"/>
      <c r="I64" s="322"/>
      <c r="M64" s="158"/>
      <c r="N64" s="158"/>
      <c r="O64" s="158"/>
      <c r="P64" s="158"/>
    </row>
    <row r="65" spans="1:16" s="157" customFormat="1" thickBot="1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4"/>
      <c r="I65" s="322"/>
      <c r="M65" s="158"/>
      <c r="N65" s="158"/>
      <c r="O65" s="158"/>
      <c r="P65" s="158"/>
    </row>
    <row r="66" spans="1:16" s="157" customFormat="1" ht="12.75" thickBot="1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>
      <c r="A67" s="443" t="s">
        <v>118</v>
      </c>
      <c r="B67" s="444"/>
      <c r="C67" s="444"/>
      <c r="D67" s="444"/>
      <c r="E67" s="444"/>
      <c r="F67" s="444"/>
      <c r="G67" s="444"/>
      <c r="H67" s="485"/>
      <c r="L67" s="159"/>
      <c r="M67" s="159"/>
      <c r="N67" s="159"/>
      <c r="O67" s="159"/>
    </row>
    <row r="68" spans="1:16" s="157" customFormat="1" ht="15.75" thickBot="1">
      <c r="A68" s="579" t="s">
        <v>7</v>
      </c>
      <c r="B68" s="580"/>
      <c r="C68" s="382" t="s">
        <v>8</v>
      </c>
      <c r="D68" s="331" t="s">
        <v>200</v>
      </c>
      <c r="E68" s="323" t="s">
        <v>11</v>
      </c>
      <c r="F68" s="323" t="s">
        <v>204</v>
      </c>
      <c r="G68" s="323" t="s">
        <v>201</v>
      </c>
      <c r="H68" s="357"/>
      <c r="I68" s="166"/>
      <c r="M68" s="159"/>
      <c r="N68" s="159"/>
      <c r="O68" s="159"/>
      <c r="P68" s="159"/>
    </row>
    <row r="69" spans="1:16" s="157" customFormat="1" ht="14.25">
      <c r="A69" s="389" t="s">
        <v>124</v>
      </c>
      <c r="B69" s="390" t="s">
        <v>125</v>
      </c>
      <c r="C69" s="347" t="s">
        <v>68</v>
      </c>
      <c r="D69" s="332"/>
      <c r="E69" s="318"/>
      <c r="F69" s="318"/>
      <c r="G69" s="327"/>
      <c r="H69" s="364"/>
      <c r="I69" s="322"/>
      <c r="M69" s="159"/>
      <c r="N69" s="159"/>
      <c r="O69" s="159"/>
      <c r="P69" s="159"/>
    </row>
    <row r="70" spans="1:16" s="157" customFormat="1" ht="14.25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4"/>
      <c r="I70" s="322"/>
      <c r="M70" s="159"/>
      <c r="N70" s="159"/>
      <c r="O70" s="159"/>
      <c r="P70" s="159"/>
    </row>
    <row r="71" spans="1:16" s="156" customFormat="1" ht="14.25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4"/>
      <c r="I71" s="322"/>
      <c r="J71" s="160"/>
      <c r="M71" s="166"/>
      <c r="N71" s="166"/>
      <c r="O71" s="166"/>
      <c r="P71" s="166"/>
    </row>
    <row r="72" spans="1:16" s="156" customFormat="1" ht="14.25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4"/>
      <c r="I72" s="322"/>
      <c r="M72" s="166"/>
      <c r="N72" s="166"/>
      <c r="O72" s="166"/>
      <c r="P72" s="166"/>
    </row>
    <row r="73" spans="1:16" s="156" customFormat="1" ht="14.25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4"/>
      <c r="I73" s="322"/>
      <c r="M73" s="166"/>
      <c r="N73" s="166"/>
      <c r="O73" s="166"/>
      <c r="P73" s="166"/>
    </row>
    <row r="74" spans="1:16" s="141" customFormat="1" ht="14.25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4"/>
      <c r="I74" s="322"/>
      <c r="M74" s="153"/>
      <c r="N74" s="153"/>
      <c r="O74" s="153"/>
      <c r="P74" s="153"/>
    </row>
    <row r="75" spans="1:16" s="160" customFormat="1" ht="14.25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4"/>
      <c r="I75" s="322"/>
      <c r="J75" s="156"/>
      <c r="M75" s="162"/>
      <c r="N75" s="162"/>
      <c r="O75" s="162"/>
      <c r="P75" s="162"/>
    </row>
    <row r="76" spans="1:16" s="160" customFormat="1" ht="14.25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4"/>
      <c r="I76" s="322"/>
      <c r="J76" s="156"/>
      <c r="M76" s="162"/>
      <c r="N76" s="162"/>
      <c r="O76" s="162"/>
      <c r="P76" s="162"/>
    </row>
    <row r="77" spans="1:16" s="157" customFormat="1" ht="14.25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4"/>
      <c r="I77" s="322"/>
      <c r="J77" s="160"/>
      <c r="M77" s="159"/>
      <c r="N77" s="159"/>
      <c r="O77" s="159"/>
      <c r="P77" s="159"/>
    </row>
    <row r="78" spans="1:16" s="157" customFormat="1" ht="14.25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4"/>
      <c r="I78" s="322"/>
      <c r="M78" s="159"/>
      <c r="N78" s="159"/>
      <c r="O78" s="159"/>
      <c r="P78" s="159"/>
    </row>
    <row r="79" spans="1:16" s="157" customFormat="1" thickBot="1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4"/>
      <c r="I79" s="322"/>
      <c r="M79" s="159"/>
      <c r="N79" s="159"/>
      <c r="O79" s="159"/>
      <c r="P79" s="159"/>
    </row>
    <row r="80" spans="1:16" s="157" customFormat="1" ht="12.75" thickBot="1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>
      <c r="A81" s="582" t="s">
        <v>139</v>
      </c>
      <c r="B81" s="586"/>
      <c r="C81" s="586"/>
      <c r="D81" s="586"/>
      <c r="E81" s="583"/>
      <c r="F81" s="520"/>
      <c r="G81" s="521"/>
      <c r="H81" s="521"/>
      <c r="L81" s="159"/>
      <c r="M81" s="159"/>
      <c r="N81" s="159"/>
      <c r="O81" s="159"/>
    </row>
    <row r="82" spans="1:15" s="157" customFormat="1" ht="16.5" thickBot="1">
      <c r="A82" s="582" t="s">
        <v>140</v>
      </c>
      <c r="B82" s="583"/>
      <c r="C82" s="156"/>
      <c r="D82" s="584" t="s">
        <v>141</v>
      </c>
      <c r="E82" s="585"/>
      <c r="F82" s="439"/>
      <c r="G82" s="170"/>
      <c r="H82" s="170"/>
      <c r="L82" s="159"/>
      <c r="M82" s="159"/>
      <c r="N82" s="159"/>
      <c r="O82" s="159"/>
    </row>
    <row r="83" spans="1:15" s="157" customFormat="1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440"/>
      <c r="G83" s="170"/>
      <c r="H83" s="170"/>
      <c r="L83" s="159"/>
      <c r="M83" s="159"/>
      <c r="N83" s="159"/>
      <c r="O83" s="159"/>
    </row>
    <row r="84" spans="1:15" s="157" customFormat="1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461"/>
      <c r="G84" s="462"/>
      <c r="H84" s="462"/>
      <c r="L84" s="159"/>
      <c r="M84" s="159"/>
      <c r="N84" s="159"/>
      <c r="O84" s="159"/>
    </row>
    <row r="85" spans="1:15" s="157" customFormat="1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441"/>
      <c r="G85" s="170"/>
      <c r="H85" s="170"/>
      <c r="L85" s="159"/>
      <c r="M85" s="159"/>
      <c r="N85" s="159"/>
      <c r="O85" s="159"/>
    </row>
    <row r="86" spans="1:15" s="157" customFormat="1" ht="1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>
      <c r="B94" s="189"/>
      <c r="C94" s="190"/>
      <c r="D94" s="190"/>
      <c r="E94" s="190"/>
      <c r="F94" s="190"/>
      <c r="G94" s="190"/>
      <c r="H94" s="190"/>
    </row>
    <row r="95" spans="1:15" s="94" customFormat="1">
      <c r="B95" s="189"/>
      <c r="C95" s="190"/>
      <c r="D95" s="190"/>
      <c r="E95" s="190"/>
      <c r="F95" s="190"/>
      <c r="G95" s="190"/>
      <c r="H95" s="190"/>
    </row>
    <row r="96" spans="1:15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1" spans="1:8" s="94" customFormat="1">
      <c r="B101" s="189"/>
      <c r="C101" s="190"/>
      <c r="D101" s="190"/>
      <c r="E101" s="190"/>
      <c r="F101" s="190"/>
      <c r="G101" s="190"/>
      <c r="H101" s="190"/>
    </row>
    <row r="105" spans="1:8">
      <c r="A105" s="12"/>
      <c r="B105" s="12"/>
      <c r="C105" s="13"/>
      <c r="D105" s="13"/>
      <c r="E105" s="13"/>
      <c r="F105" s="9"/>
      <c r="G105" s="9"/>
      <c r="H105" s="9"/>
    </row>
  </sheetData>
  <mergeCells count="19">
    <mergeCell ref="F84:H84"/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B1:H1"/>
    <mergeCell ref="B2:H2"/>
    <mergeCell ref="B3:H3"/>
    <mergeCell ref="B4:H4"/>
    <mergeCell ref="A6:G6"/>
    <mergeCell ref="A7:G7"/>
    <mergeCell ref="A8:H8"/>
    <mergeCell ref="A9:H9"/>
    <mergeCell ref="A10:B10"/>
  </mergeCells>
  <pageMargins left="0.7" right="0.7" top="0.75" bottom="0.75" header="0.3" footer="0.3"/>
  <pageSetup scale="5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7" sqref="I7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46"/>
      <c r="B1" s="596" t="s">
        <v>0</v>
      </c>
      <c r="C1" s="596"/>
      <c r="D1" s="596"/>
      <c r="E1" s="596"/>
      <c r="F1" s="596"/>
      <c r="G1" s="596"/>
      <c r="H1" s="596"/>
      <c r="I1" s="446"/>
    </row>
    <row r="2" spans="1:14">
      <c r="A2" s="446"/>
      <c r="B2" s="449" t="s">
        <v>1</v>
      </c>
      <c r="C2" s="449"/>
      <c r="D2" s="449"/>
      <c r="E2" s="449"/>
      <c r="F2" s="449"/>
      <c r="G2" s="449"/>
      <c r="H2" s="449"/>
      <c r="I2" s="446"/>
    </row>
    <row r="3" spans="1:14">
      <c r="A3" s="446"/>
      <c r="B3" s="541" t="s">
        <v>252</v>
      </c>
      <c r="C3" s="541"/>
      <c r="D3" s="541"/>
      <c r="E3" s="541"/>
      <c r="F3" s="541"/>
      <c r="G3" s="541"/>
      <c r="H3" s="541"/>
      <c r="I3" s="446"/>
    </row>
    <row r="4" spans="1:14">
      <c r="A4" s="446"/>
      <c r="B4" s="597" t="s">
        <v>208</v>
      </c>
      <c r="C4" s="597"/>
      <c r="D4" s="597"/>
      <c r="E4" s="597"/>
      <c r="F4" s="597"/>
      <c r="G4" s="597"/>
      <c r="H4" s="597"/>
      <c r="I4" s="446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88" t="s">
        <v>209</v>
      </c>
      <c r="B6" s="489"/>
      <c r="C6" s="489"/>
      <c r="D6" s="489"/>
      <c r="E6" s="489"/>
      <c r="F6" s="489"/>
      <c r="G6" s="489"/>
      <c r="H6" s="598"/>
      <c r="I6" s="3" t="s">
        <v>210</v>
      </c>
    </row>
    <row r="7" spans="1:14" ht="15.75" thickBot="1">
      <c r="A7" s="491"/>
      <c r="B7" s="492"/>
      <c r="C7" s="492"/>
      <c r="D7" s="492"/>
      <c r="E7" s="492"/>
      <c r="F7" s="492"/>
      <c r="G7" s="492"/>
      <c r="H7" s="599"/>
      <c r="I7" s="4" t="s">
        <v>271</v>
      </c>
    </row>
    <row r="8" spans="1:14" ht="16.5" thickBot="1">
      <c r="A8" s="590" t="s">
        <v>6</v>
      </c>
      <c r="B8" s="591"/>
      <c r="C8" s="591"/>
      <c r="D8" s="591"/>
      <c r="E8" s="591"/>
      <c r="F8" s="591"/>
      <c r="G8" s="591"/>
      <c r="H8" s="591"/>
      <c r="I8" s="592"/>
    </row>
    <row r="9" spans="1:14" ht="15.75" thickBot="1">
      <c r="A9" s="587" t="s">
        <v>211</v>
      </c>
      <c r="B9" s="588"/>
      <c r="C9" s="589"/>
    </row>
    <row r="10" spans="1:14">
      <c r="A10" s="350"/>
      <c r="B10" s="350"/>
    </row>
    <row r="11" spans="1:14">
      <c r="A11" s="37" t="s">
        <v>212</v>
      </c>
      <c r="B11" s="38"/>
      <c r="J11" t="s">
        <v>261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93" t="s">
        <v>66</v>
      </c>
      <c r="B17" s="594"/>
      <c r="C17" s="594"/>
      <c r="D17" s="594"/>
      <c r="E17" s="594"/>
      <c r="F17" s="594"/>
      <c r="G17" s="594"/>
      <c r="H17" s="594"/>
      <c r="I17" s="595"/>
    </row>
    <row r="18" spans="1:9" ht="15.75" thickBot="1">
      <c r="A18" s="587" t="s">
        <v>211</v>
      </c>
      <c r="B18" s="588"/>
      <c r="C18" s="589"/>
    </row>
    <row r="19" spans="1:9">
      <c r="A19" s="348" t="s">
        <v>217</v>
      </c>
      <c r="B19" s="349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2016-08-02T12:17:50Z</cp:lastPrinted>
  <dcterms:created xsi:type="dcterms:W3CDTF">2016-01-23T10:10:33Z</dcterms:created>
  <dcterms:modified xsi:type="dcterms:W3CDTF">2016-08-02T12:23:10Z</dcterms:modified>
</cp:coreProperties>
</file>